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User\Documents\INFOTEP 2019-2020\2020\TELETRABAJO\PLANES INSTITUCIONALES Y SECTORIALES\PASE\PASE 2020\TRIMESTRE 4\"/>
    </mc:Choice>
  </mc:AlternateContent>
  <bookViews>
    <workbookView xWindow="0" yWindow="0" windowWidth="20430" windowHeight="6990" tabRatio="823"/>
  </bookViews>
  <sheets>
    <sheet name="Formulación" sheetId="11" r:id="rId1"/>
    <sheet name="Hoja1" sheetId="13" r:id="rId2"/>
    <sheet name="Convenciones" sheetId="12" r:id="rId3"/>
    <sheet name="Categorías" sheetId="7" state="hidden" r:id="rId4"/>
  </sheets>
  <definedNames>
    <definedName name="_xlnm.Print_Area" localSheetId="2">Convenciones!$A$1:$I$33</definedName>
    <definedName name="_xlnm.Print_Area" localSheetId="0">Formulación!$A$1:$O$25</definedName>
  </definedNames>
  <calcPr calcId="162913"/>
  <fileRecoveryPr autoRecover="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V14" i="11" l="1"/>
  <c r="AF25" i="11" l="1"/>
  <c r="AA25" i="11"/>
  <c r="V25" i="11"/>
  <c r="AF24" i="11"/>
  <c r="AA24" i="11"/>
  <c r="V24" i="11"/>
  <c r="AF23" i="11"/>
  <c r="AA23" i="11"/>
  <c r="V23" i="11"/>
  <c r="AF22" i="11"/>
  <c r="AA22" i="11"/>
  <c r="V22" i="11"/>
  <c r="AF21" i="11"/>
  <c r="AA21" i="11"/>
  <c r="V21" i="11"/>
  <c r="AF20" i="11"/>
  <c r="AA20" i="11"/>
  <c r="V20" i="11"/>
  <c r="AF19" i="11"/>
  <c r="AA19" i="11"/>
  <c r="V19" i="11"/>
  <c r="AF18" i="11"/>
  <c r="AA18" i="11"/>
  <c r="V18" i="11"/>
  <c r="AF17" i="11"/>
  <c r="AA17" i="11"/>
  <c r="V17" i="11"/>
  <c r="AF16" i="11"/>
  <c r="AA16" i="11"/>
  <c r="AF15" i="11"/>
  <c r="AA15" i="11"/>
  <c r="AF14" i="11"/>
  <c r="AA14" i="11"/>
  <c r="AF13" i="11"/>
  <c r="AA13" i="11"/>
  <c r="V13" i="11"/>
  <c r="AF12" i="11"/>
  <c r="AA12" i="11"/>
  <c r="V12" i="11"/>
  <c r="AF11" i="11"/>
  <c r="AA11" i="11"/>
  <c r="V11" i="11"/>
  <c r="AF10" i="11"/>
  <c r="AA10" i="11"/>
  <c r="V10" i="11"/>
  <c r="Q10" i="11"/>
  <c r="AF9" i="11"/>
  <c r="AA9" i="11"/>
  <c r="V9" i="11"/>
  <c r="AF8" i="11"/>
  <c r="AA8" i="11"/>
  <c r="V8" i="11"/>
</calcChain>
</file>

<file path=xl/sharedStrings.xml><?xml version="1.0" encoding="utf-8"?>
<sst xmlns="http://schemas.openxmlformats.org/spreadsheetml/2006/main" count="265" uniqueCount="200">
  <si>
    <t>PLAN DE ACCIÓN SECTORIAL 2020</t>
  </si>
  <si>
    <t>Objetivo Transformacional</t>
  </si>
  <si>
    <t>Objetivo Estratégico</t>
  </si>
  <si>
    <t>Objetivos tácticos</t>
  </si>
  <si>
    <t>Actividades</t>
  </si>
  <si>
    <t>Meta</t>
  </si>
  <si>
    <t>Indicador de Producto</t>
  </si>
  <si>
    <t>Fórmula del Indicador</t>
  </si>
  <si>
    <t>Unidad de Medida</t>
  </si>
  <si>
    <t>Fecha de Ejecución</t>
  </si>
  <si>
    <t>Reponsable</t>
  </si>
  <si>
    <t>Programación Actividades</t>
  </si>
  <si>
    <t>Ejecución de Actividades</t>
  </si>
  <si>
    <t>Inicio
DD/MM/AAAA</t>
  </si>
  <si>
    <t>Final DD/MM/AAAA</t>
  </si>
  <si>
    <t>I TRIMESTRE</t>
  </si>
  <si>
    <t>II TRIMESTRE</t>
  </si>
  <si>
    <t>III TRIMESTRE</t>
  </si>
  <si>
    <t>IV TRIMESTRE</t>
  </si>
  <si>
    <t xml:space="preserve">%
Proyectado </t>
  </si>
  <si>
    <t xml:space="preserve">Avance cuantivativo </t>
  </si>
  <si>
    <t>% de avance del período</t>
  </si>
  <si>
    <t>Avance descriptivo</t>
  </si>
  <si>
    <t>Reporte validado</t>
  </si>
  <si>
    <t>Observaciones validación</t>
  </si>
  <si>
    <r>
      <t xml:space="preserve">Mejorar la gestión y el desempeño del Ecosistema Sectorial en </t>
    </r>
    <r>
      <rPr>
        <b/>
        <sz val="12"/>
        <rFont val="Calibri"/>
        <family val="2"/>
        <scheme val="minor"/>
      </rPr>
      <t>calidad del servicio y transparencia</t>
    </r>
    <r>
      <rPr>
        <sz val="12"/>
        <rFont val="Calibri"/>
        <family val="2"/>
        <scheme val="minor"/>
      </rPr>
      <t xml:space="preserve">, con un proceso de </t>
    </r>
    <r>
      <rPr>
        <b/>
        <sz val="12"/>
        <rFont val="Calibri"/>
        <family val="2"/>
        <scheme val="minor"/>
      </rPr>
      <t>transformación cultural</t>
    </r>
    <r>
      <rPr>
        <sz val="12"/>
        <rFont val="Calibri"/>
        <family val="2"/>
        <scheme val="minor"/>
      </rPr>
      <t xml:space="preserve"> que articule las dimensiones y los componentes de la </t>
    </r>
    <r>
      <rPr>
        <b/>
        <sz val="12"/>
        <rFont val="Calibri"/>
        <family val="2"/>
        <scheme val="minor"/>
      </rPr>
      <t>gestión estratégica y operativa.</t>
    </r>
  </si>
  <si>
    <t>Ubicar al sector entre lo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</si>
  <si>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Movilizar las políticas de gestión y desempeño clasificadas en el grupo 1 según sus resultados, al grupo 2 mediante procesos de intervención integral</t>
  </si>
  <si>
    <r>
      <t xml:space="preserve">Identificar y diseñar el plan de intervención integral de las políticas de gestión y desempeño que se encuentran en el grupo 1 acorde con los resultados de FURAG 2018*
</t>
    </r>
    <r>
      <rPr>
        <sz val="12"/>
        <color rgb="FFFF0000"/>
        <rFont val="Calibri"/>
        <family val="2"/>
        <scheme val="minor"/>
      </rPr>
      <t>NOTA: Una vez salgan los resultados de la evaluación de FURAG 2019, si se hace necesario se ajustarán los planes de intervención priorizando las políticas con índices de desempeño inferiores a 76.</t>
    </r>
    <r>
      <rPr>
        <sz val="12"/>
        <rFont val="Calibri"/>
        <family val="2"/>
        <scheme val="minor"/>
      </rPr>
      <t xml:space="preserve">
</t>
    </r>
  </si>
  <si>
    <t>Plan de intervención integral aprobado por el Comité de Gestión y Desempeño Institucional</t>
  </si>
  <si>
    <t>1 Plan de intervención aprobado</t>
  </si>
  <si>
    <t>Número</t>
  </si>
  <si>
    <t>31/06/2020</t>
  </si>
  <si>
    <t>EAV que tengan políticas de gestión y desempeño en el grupo 1</t>
  </si>
  <si>
    <t>Ejecutar plan de intervención integral de las políticas de gestión y desempeño que se encuentran en el grupo 1</t>
  </si>
  <si>
    <t>Plan de intervención ejecutado</t>
  </si>
  <si>
    <t>Número de actividades ejecutadas / número de actividades  planeadas</t>
  </si>
  <si>
    <t>Porcentaje</t>
  </si>
  <si>
    <t>Presentar ante Comité de Gestión y Desempeño Sectorial, avances del plan de intervención integral de las políticas de gestión y desempeño que se encuentran en el grupo 1</t>
  </si>
  <si>
    <t>Informe de avance de plan de intervención integral en Comité de Gestión y Desempeño Sectorial</t>
  </si>
  <si>
    <t>Número de informes presentados a Comité</t>
  </si>
  <si>
    <t>Diseñar estrategias transversales para el sector que apalanquen el proceso de transformación cultural y las políticas del grupo 2</t>
  </si>
  <si>
    <t>Participación de los servidores de las EAV en el curso de Plan Nacional de Desarrollo de la escuela corporativa del sector</t>
  </si>
  <si>
    <t>Mayor a 40%</t>
  </si>
  <si>
    <t>Participación de los servidores en el curso  de Plan Nacional de Desarrollo</t>
  </si>
  <si>
    <t>Número de servidores participantes / Número de servidores proyectados para cada entidad</t>
  </si>
  <si>
    <t>Todas las EAV</t>
  </si>
  <si>
    <t>Participación de los servidores de las EAV en el curso de Transparencia y acceso a la información de la escuela corporativa del sector</t>
  </si>
  <si>
    <t>Participación de los servidores en el curso  de Transparencia y acceso a la información</t>
  </si>
  <si>
    <t>Participación de servidores nuevos de las entidades, en el curso de MIPG de la Función Pública</t>
  </si>
  <si>
    <t>Mayor a 85%</t>
  </si>
  <si>
    <t>Porcentaje de servidores nuevos formados en curso de MIPG</t>
  </si>
  <si>
    <t>Número de servidores participantes / Número de servidores proyectados</t>
  </si>
  <si>
    <t>Participación de los directivos citados de las  entidades, en los encuentros de transformación cultural del sector</t>
  </si>
  <si>
    <t>Mayor a 95%</t>
  </si>
  <si>
    <t>Porcentaje de participación de jefes en los encuentros de transformación cultural</t>
  </si>
  <si>
    <t>Número de jefes participantes / Número de jefes proyectados</t>
  </si>
  <si>
    <t>Presentar a la alta dirección una propuesta de mejora organizacional a partir del análisis de las PQRS</t>
  </si>
  <si>
    <t>Propuesta de mejora presentada y aprobada</t>
  </si>
  <si>
    <t>1 Propuesta de mejora presentada y  aprobada</t>
  </si>
  <si>
    <t>Implementar las decisiones de la alta dirección con relación a las propuestas de mejora presentadas a partir del análisis de las PQRS, mejorando un proceso a través de metodologías de análisis integral del servicio</t>
  </si>
  <si>
    <t>Proceso mejorado</t>
  </si>
  <si>
    <t>1 proceso con mejora</t>
  </si>
  <si>
    <t>Evaluar y presentar a la alta dirección los resultados de las mejoras implementadas en 2019 a partir del análisis de las PQRS.</t>
  </si>
  <si>
    <t>Informe elaborado y presentado</t>
  </si>
  <si>
    <t>1 Informe elaborado y presentado</t>
  </si>
  <si>
    <t>Estructurar un plan de trabajo para la implementación de la política de gestión ambiental con la aplicación de metodologías de innovación</t>
  </si>
  <si>
    <t>Plan de trabajo estructurado</t>
  </si>
  <si>
    <t>1 Plan de trabajo estructurado</t>
  </si>
  <si>
    <t>Ejecutar las actividades del plan de trabajo para la implementación de la política de gestión ambiental.</t>
  </si>
  <si>
    <t>Plan de trabajo ejecutado</t>
  </si>
  <si>
    <t>Estructurar un plan de trabajo para la implementación de la política de gestión de la información con la aplicación de metodologías de innovación</t>
  </si>
  <si>
    <t>Ejecutar las actividades del plan de trabajo para la implementación de la política de gestión de la información.</t>
  </si>
  <si>
    <t>Diseñar y aplicar encuesta de satisfacción para el cliente de procesos y servicios internos</t>
  </si>
  <si>
    <t>Encuesta de satisfacción aplicada</t>
  </si>
  <si>
    <t>1 Informe de encuesta de satisfacción socializado</t>
  </si>
  <si>
    <t>Realizar ejercicio de socialización y seguimiento de los riesgos de corrupción de la entidades y del  sector identificados para la vigencia .</t>
  </si>
  <si>
    <t>Ejercicio de socialización y seguimiento de riesgos de corrupción realizado</t>
  </si>
  <si>
    <t>1 ejercicio de socialización de riesgos de corrupción</t>
  </si>
  <si>
    <t>Diseñar y presentar para aprobación del Comité de Gestión y Desempeño Institucional, el modelo de gobierno de datos de la entidad</t>
  </si>
  <si>
    <t>Modelo de gobierno de datos aprobado</t>
  </si>
  <si>
    <t>1 modelo de gobierno de datos de la entidad</t>
  </si>
  <si>
    <t>Movilizar las políticas de gestión y desempeño clasificadas en el grupo 3 según sus resultados, al grupo 4 mediante aplicación del ciclo completo de la gestión de conocimiento</t>
  </si>
  <si>
    <t>Identificar y documentar una lección aprendida sobre la implementación de políticas de gestión y desempeño que se encuentren en el grupo 3 acorde los resultados FURAG 2019</t>
  </si>
  <si>
    <t xml:space="preserve">Documento de lección aprendida en la implementación de políticas de gestión y desempeño </t>
  </si>
  <si>
    <t>1 documento de lección aprendida en la implementación de políticas de gestión y desempeño que se encuentre en el grupo 3</t>
  </si>
  <si>
    <t>EAV que tengan políticas de gestión y desempeño en el grupo 3</t>
  </si>
  <si>
    <r>
      <rPr>
        <b/>
        <sz val="10"/>
        <rFont val="Arial"/>
        <family val="2"/>
      </rPr>
      <t xml:space="preserve">Mapa de las políticas de desempeño según los resultados en FURAG
</t>
    </r>
    <r>
      <rPr>
        <sz val="10"/>
        <rFont val="Arial"/>
        <family val="2"/>
      </rPr>
      <t xml:space="preserve">
</t>
    </r>
    <r>
      <rPr>
        <b/>
        <sz val="10"/>
        <rFont val="Arial"/>
        <family val="2"/>
      </rPr>
      <t>Grupo 1</t>
    </r>
    <r>
      <rPr>
        <sz val="10"/>
        <rFont val="Arial"/>
        <family val="2"/>
      </rPr>
      <t>: Políticas de desempeño que requieren intervención, es decir, que deben tener una planeación, seguimiento y evaluación extraordinario desde el Comité de Gestión y Desempeño Sectorial.</t>
    </r>
    <r>
      <rPr>
        <sz val="10"/>
        <color rgb="FFFF0000"/>
        <rFont val="Arial"/>
        <family val="2"/>
      </rPr>
      <t xml:space="preserve"> Su puntaje es menor a 75 puntos.</t>
    </r>
    <r>
      <rPr>
        <sz val="10"/>
        <rFont val="Arial"/>
        <family val="2"/>
      </rPr>
      <t xml:space="preserve"> 
</t>
    </r>
    <r>
      <rPr>
        <b/>
        <sz val="10"/>
        <rFont val="Arial"/>
        <family val="2"/>
      </rPr>
      <t xml:space="preserve">
Grupo 2</t>
    </r>
    <r>
      <rPr>
        <sz val="10"/>
        <rFont val="Arial"/>
        <family val="2"/>
      </rPr>
      <t>: Políticas de desempeño que requieren apalancamiento, es decir, políticas que deben movilizarse a través de acciones que se formulen y articulen desde las políticas de desempeño con mejores resultados en la medición, con el apoyo focalizado de las entidades líderes y con el soporte de estrategias sectoriales.</t>
    </r>
    <r>
      <rPr>
        <sz val="10"/>
        <color rgb="FFFF0000"/>
        <rFont val="Arial"/>
        <family val="2"/>
      </rPr>
      <t xml:space="preserve"> Su puntaje está entre 76 y 79 puntos</t>
    </r>
    <r>
      <rPr>
        <sz val="10"/>
        <rFont val="Arial"/>
        <family val="2"/>
      </rPr>
      <t xml:space="preserve">. 
</t>
    </r>
    <r>
      <rPr>
        <b/>
        <sz val="10"/>
        <rFont val="Arial"/>
        <family val="2"/>
      </rPr>
      <t xml:space="preserve">
Grupo 3</t>
    </r>
    <r>
      <rPr>
        <sz val="10"/>
        <rFont val="Arial"/>
        <family val="2"/>
      </rPr>
      <t xml:space="preserve">: Políticas de desempeño que deben apalancar a las demás, es decir, políticas que por los resultados de las mediciones evidencian buenas prácticas que pueden transferirse y/o articularse con otras políticas más rezagadas de la misma dimensión o de dimensiones afines, para impulsar su desarrollo. </t>
    </r>
    <r>
      <rPr>
        <sz val="10"/>
        <color rgb="FFFF0000"/>
        <rFont val="Arial"/>
        <family val="2"/>
      </rPr>
      <t>Su puntaje está entre 80 y 90 puntos</t>
    </r>
    <r>
      <rPr>
        <sz val="10"/>
        <rFont val="Arial"/>
        <family val="2"/>
      </rPr>
      <t xml:space="preserve">.
</t>
    </r>
    <r>
      <rPr>
        <b/>
        <sz val="10"/>
        <rFont val="Arial"/>
        <family val="2"/>
      </rPr>
      <t>Grupo 4</t>
    </r>
    <r>
      <rPr>
        <sz val="10"/>
        <rFont val="Arial"/>
        <family val="2"/>
      </rPr>
      <t xml:space="preserve">: Políticas de desempeño maduras, es decir, políticas que han sostenido resultados en mínimo tres mediciones por encima de 90 puntos o que en alguna de las mediciones del cuatrienio 2018-2022 obtenga un </t>
    </r>
    <r>
      <rPr>
        <sz val="10"/>
        <color rgb="FFFF0000"/>
        <rFont val="Arial"/>
        <family val="2"/>
      </rPr>
      <t>puntaje superior a 95.</t>
    </r>
    <r>
      <rPr>
        <sz val="10"/>
        <rFont val="Arial"/>
        <family val="2"/>
      </rPr>
      <t xml:space="preserve">
</t>
    </r>
  </si>
  <si>
    <t>DIMENSION O EJE MIPG</t>
  </si>
  <si>
    <t>OBJETIVO ESTRATÉGICO</t>
  </si>
  <si>
    <t>PROGRAMA</t>
  </si>
  <si>
    <t>PERTENECE AL TABLERO DE LA MINISTRA</t>
  </si>
  <si>
    <t xml:space="preserve">ACTIVIDADES  </t>
  </si>
  <si>
    <t xml:space="preserve"> INDICADOR DE PRODUCTO </t>
  </si>
  <si>
    <t>UNIDAD DE MEDIDA</t>
  </si>
  <si>
    <t>META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</si>
  <si>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</si>
  <si>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</si>
  <si>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</si>
  <si>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</si>
  <si>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</si>
  <si>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</si>
  <si>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</si>
  <si>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</si>
  <si>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</si>
  <si>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</si>
  <si>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</si>
  <si>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</si>
  <si>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</si>
  <si>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</si>
  <si>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</si>
  <si>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</si>
  <si>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</si>
  <si>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</si>
  <si>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</si>
  <si>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</si>
  <si>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</si>
  <si>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</si>
  <si>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</si>
  <si>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</si>
  <si>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</si>
  <si>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</si>
  <si>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</si>
  <si>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</si>
  <si>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</si>
  <si>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</si>
  <si>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</si>
  <si>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</si>
  <si>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</si>
  <si>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</si>
  <si>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</si>
  <si>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</si>
  <si>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</si>
  <si>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</si>
  <si>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</si>
  <si>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</si>
  <si>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</si>
  <si>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</si>
  <si>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</si>
  <si>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</si>
  <si>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</si>
  <si>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</si>
  <si>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</si>
  <si>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</si>
  <si>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</si>
  <si>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</si>
  <si>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</si>
  <si>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</si>
  <si>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</si>
  <si>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</si>
  <si>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</si>
  <si>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</si>
  <si>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</si>
  <si>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 xml:space="preserve"> </t>
  </si>
  <si>
    <t xml:space="preserve">Para el corte del primer trimestre del 2020, el Infotep San Andrés tenía documentada una  lección aprendida para la política de servicio al ciudadano, en la que se mejora la forma en la que se recepciona la información de los peticionarios, al igual que brindarles la respectiva respuesta. Esto se logró a través de la implementación de la ventanilla única a nivel institucional en el año 2017, pasando a ser esta la oficina encargada de recepcionar y enviar al encargado pertinente las PQRS de los peticionarios que llegaban a la institución, para ello se formuló el respectivo procedimiento que dio los lineamientos para ejecutar las tareas de esta área. Igualmente, se habilitó en la página el módulo para radicar PQRS de forma virtual. También se diseñó la herramienta para la evaluación de la percepción del ciudadano externo y se diseñará la del usuario interno. Finalmente, se logró la aprobación en consejo directivo de la política de servicio al ciudadano con todos los lineamientos propuestos por MIPG, al igual que su respectivo plan de trabajo; para el trimestre de evaluación, la insitiución cumplió con las actividades de realizar los informes mensuales de PQRS y el anual (con corte 31 de diciembre de 2019), que fueron publicados en la página web.
</t>
  </si>
  <si>
    <t>Se realizó un diseño preliminar tanto de la política como del plan de trabajo que aun estan sujetos a revisión el líder del proceso encargado de la política de gestión ambiental.</t>
  </si>
  <si>
    <t>De las actividades planteadas en el plan integral de intervención de políticas de gestión y desmepeño se ejecutaron las siguientes: 1. Socialización a la alta dirección 2. Mejora del proceso de PQRSD en línea 3. Diseño de la política de Gestión Estadística.</t>
  </si>
  <si>
    <t>Al finalizar el trimestre, se concertó usar la misma estrategia empleada en el 2019 para que los colaboradores que aún no cuentan con el curso, lo realizarán bajo el iderazgo de la coordinación de calidad, partir del 09 hasta el 31 de julio. Lo cual contará con la participación de los dos (02) nuevos servidores públicos, doce (12) contratistas nuevos y uno (1) antiguo.</t>
  </si>
  <si>
    <t>En el encuentro sectorial del 29 de mayo se tuvo un espacio de transformación cultural en el que el conferencista Jose Figueroa nos abrió un espacio de reflexión: "la vida es lo que siembras" fue la frase con la que inició el diálogo y la reflexión con los participantes. Lo que nos condujo a la importante conclusión de que lo que se cosecha se siembra, y para cosechar lo positivo, se debe sembrar lo positivo. He ahí lo importancia de tener claro y darle importancia a las metas personales y profesionales, al fin de cuantas, la una no se da sin la otra. Para lo anterior, nos puso a hacer el ejercicio de preguntarnos que no nos deja avanzar.</t>
  </si>
  <si>
    <t>Se presentó a la alta dirección la propuesta de mejora de las PQRS por medio de la herramienta en línea que tiene la página. Lo anterior, con base en los resultados del informe de PQRSD 2019 en el que se denota que no se permite realizar el seguimiento a las mismas que se radcian en la página. Lo anterior también se hizo debido a la necesidad que generó la coyuntura del COVID-2019.</t>
  </si>
  <si>
    <t>Las encuestas de satisfacción ya existen y están aprobados por el comité de gestión y desempeño. Las mismas se han aplicado en el proceso de bienestar universitario y están en fase de consolidación de datos y elaboración de informes. Para el proceso de gestión académica se estuvo consolidando la información 2019 y bajo el marco de la emergencia del COVID, se diseñó una encuesta en línea para aplicar al finalizar el primer semestre del 2020.</t>
  </si>
  <si>
    <t>Los riesgos de corrupción (y de procesos) se publicaron en la página web de la institución, y se les realizó seguimiento por parte de la oficina de planeación durante el corte entre el 01 de abril y el 30 de junio. Contando con la participación activa de 7 de los 8 líderes de procesos en el seguimiento a los riesgos de sus procesos.</t>
  </si>
  <si>
    <t>Se identificaron las políticas a intervenir teniendo en cuenta las que tuvieron un desempeño inferior a 76 puntos en el FURAG, y con base a las mismas se diseñó el plan de intervención para la vigencia con su respectivo derrotero de actividades. Las seleccionadas fueron: 1. Gestión estratégica del talento humano; 2. Gestión Presupuestal y Eficiencia del Gasto Público; 3. Defensa Jurídica; 4. Servicio al ciudadano; 5. Seguimiento y Evaluación del Desempeño Institucional; 6. Mejora normativa. Igualmente, se incluyó una séptima política por ser nueva: 7. Gestión de la Información Estadística por ser nueva.</t>
  </si>
  <si>
    <t>Con base en lo expuesto en el anterior punto, durante el segundo trimestre se diseñó una herramienta tecnológica que permitiera corregir el seguimiento, monitoreo y asignación de las PQRS en la página.</t>
  </si>
  <si>
    <t>Se formuló la política de gestión de la información estadística y su respectivo plan de trabajo que están pendientes de aprobación por parte del consejo directivo.</t>
  </si>
  <si>
    <t xml:space="preserve">A la fecha del corte del segundo trimestre del año, el Infotep identificó que tuvo una política en el grupo 3 y documentó una lección aprendida con la política de Seguridad Digital. La cual tuvo un desempeño satisfactorio en el FURAG, con un puntaje de 85.7 en el 2019, contra un 67.1 con respecto a la vigencia 2018. 
Una de las lecciones más importantes que tuvo la entidad en este aspecto fue reconocer la importancia y necesidad de proteger la información que los usuarios institucionales manejan, el cual es el principal activo del INFOTEP San Andrés. Se aprovecharon las herramientas brindadas por el Ministerio de las TICS, entre ellas, la realización del autodiagnóstico que permitió saber el estado del arte de implementación de la política y las mejoras que la entidad debía hacer, mismas que fueron aplicadas para mejorar el desempeño a nivel institucional.
</t>
  </si>
  <si>
    <t>El modelo de gobierno de datos no presentó avances en cuanto al diseño del mismo. Sin embargo, la institución participó en el comité sectorial del 30 de junio en el que se presentó el modelo de gobierno de datos del ministerio de Educación. Con lo anterior, el Infotep San Andrés construirá su modelo de gobierno de datos con el apoyo de la oficina de tecnologías de la información y comunicaciones del ministerio.</t>
  </si>
  <si>
    <t>A la fecha del corte del segundo trimestre del año, el Infotep identificó que tuvo una política en el grupo 3 y documentó una lección aprendida con la política de Seguridad Digital. La cual tuvo un desempeño satisfactorio en el FURAG, con un puntaje de 85.7 en el 2019, contra un 67.1 con respecto a la vigencia 2018. Una de las lecciones más importantes que tuvo la entidad en este aspecto fue reconocer la importancia y necesidad de proteger la información que los usuarios institucionales manejan, el cual es el principal activo del INFOTEP San Andrés. Se aprovecharon las herramientas brindadas por el Ministerio de las TICS, entre ellas, la realización del autodiagnóstico que permitió saber el estado del arte de implementación de la política y las mejoras que la entidad debía hacer, mismas que fueron aplicadas para mejorar el desempeño a nivel institucional.</t>
  </si>
  <si>
    <t>Al finalizar el trimestre, se concertó usar la misma estrategia empleada en el 2019 para que los colaboradores que aún no cuentan con el curso, lo realizaran bajo el iderazgo de la coordinación de calidad, partir del 09 hasta el 31 de julio. Lo cual contará con la participación de los dos (02) nuevos servidores públicos, doce (12) contratistas nuevos y uno (1) antiguo.</t>
  </si>
  <si>
    <t>El modelo de gobierno de datos no presentó avances en cuanto al diseño del mismo. Sin embargo, la institución participó en el comité sectorial del 30 de junio en el que se presentó el modelo de gobierno de datos del Ministerio de Educación. Con lo anterior, el Infotep San Andrés construirá su modelo de gobierno de datos con el apoyo de la oficina de tecnologías de la información y comunicaciones del ministerio.</t>
  </si>
  <si>
    <t>En el comité de gestión y desempeño del 30 de septiembre de 2020 se realizó presentación de los avances y rezagos que se tienen en cuanto a la implementación del plan de intervención integral. Donde se expuso que en las políticas que tenemos el mayor rezago en la Política de Servicio al ciudadano en los siguientes temas:
1. Documentar dentro del plan de bienestar e incentivos, estímulos para el personal de servicio al ciudadano. 
2. Formular y evaluar los indicadores (tiempos de espera, tiempos de atención, uso de canales). 
3. Formular una estrategia de servicio para implementar mejoras en los procesos, trámites y servicios a partir de las necesidades identificadas, entre ellas el lenguaje claro y la atención diferencial a personas con discapacidad y a grupos étnicos. Evaluar los resultados de la estrategia de servicio al ciudadano. 
4. Implementar acciones para la garantizar la accesibilidad de acuerdo a las posibilidades de la entidad: señalización en braille, español y creole. 
5. Garantizar que se lleve a cabo la racionalización de los OPAS que se planeó hacer para la vigencia.</t>
  </si>
  <si>
    <t>Gracias a la gestión y capacitación asistida por parte la líder de calidad, quien dirigió el curso de forma virtual por medio de la plataforma google meets desde el 02 – 24 de julio, para lograr la certificación de un total de 07 colaboradores nuevos vinculadas a nuestra institución (como funcionarios y contratistas) y 01 persona antigua que no se había certificado en el año anterior. Se contó con la participación del 100% de los funcionarios nuevos en el curso de MIPG y contratistas antiguos. Por su parte, se contó con la participación del 50% de los contratistas nuevos planeados para hacer el curso.</t>
  </si>
  <si>
    <t xml:space="preserve">Se contó con participación activa en las jornadas programadas por el MEN para el “Fortalecimiento de trabajo en equipo con los equipos de planeación y control interno” que tuvieron como objetivo articular ambos equipos para mejorar la comunicación e interacción entre los mismos. Estas jornadas fueron dirigidas por el profesional Rodolfo Cano y se llevaron a cabo los días 29 de julio, 04, 26, 27 y 28 de agosto de 2020.
En estas jornadas se hicieron énfasis en los motivos por los cuales asistimos a las convocatorias, el cual era fortalecernos para convertirnos en un equipo de alto rendimiento. Nos dieron herramientas para gestionar las emociones, recalcaron la importancia de tener y mantener la cohesión en los equipos. Se realizaron varias actividades grupales.
</t>
  </si>
  <si>
    <t>Se presentó a la alta dirección la propuesta de mejora de las PQRS por medio de la herramienta en línea que tiene la página. Lo anterior, con base en los resultados del informe de PQRSD 2019 en el que se denota que no se permite realizar el seguimiento a las mismas que se radican en la página. Lo anterior también se hizo debido a la necesidad que generó la coyuntura del COVID-2019. Se hizo el diseño de ese cambio y las pruebas pilotos con el web master para la implementación de la herramienta. Se escribe el número del radicado de la PQRSD radicada, se da clic en buscar y sale la información sobre la misma, como por ejemplo, la posible fecha de respuesta de la misma.</t>
  </si>
  <si>
    <t>Teniendo en cuenta la propuesta de mejora a la herramienta en línea de PQRSD, se avanzó haciendo las pruebas pilotos y diseños para el uso del aplicativo. Donde se hizo la proyección para que al escribir el número de la PQRSD radicada, se pueda saber el estado de la misma, número de la respuesta y cuando ésta esté lista, se podrá descargar por parte de quien la radicó o consultó y fecha de notificación electrónica. Por parte de la alta dirección, se adelantaron gestiones también para la implementación del aplicativo usado por el MEN en la ventanilla única para la radicación, seguimiento y monitoreo de las PQRSD.</t>
  </si>
  <si>
    <t xml:space="preserve">Se realizó el diseño preliminar y proyección tanto de la política como del plan de trabajo para la política de gestión ambiental a nivel institucional. Sin embargo, se requiere hacer un diagnóstico del estado de la gestión ambiental del INFOTEP San Andrés, para que dentro de la política se pueda plasmar la intención de mejora respecto a la situación inicial. Para lo anterior, la rectora estimó pertinente incluir dentro del plan de fomento a la calidad acciones para poner en marcha no solo la formulación de la política, sino también su respectiva implementación en lo que queda de la vigencia, teniendo en cuenta el requisito del diagnóstico. </t>
  </si>
  <si>
    <t xml:space="preserve">Se formuló la política de gestión de la información estadística y su respectivo plan de trabajo, los cuales fueron aprobados mediante acuerdo 022 del 31 de julio de 2020. En dicho plan se contemplan dos acciones principales: 
1. Que se formule el plan de acción de la política, liderado por la oficina de planeación
2. Que se inicie el proceso de anonimización de bases de datos con la oficina de sistemas como responsable, se hace la salvedad que los líderes de procesos que alimentan información para las bases de datos deben aportar la misma para que el encargado de sistemas pueda continuar el proceso.
</t>
  </si>
  <si>
    <t>Para el tercer trimestre del año, el Infotep identificó que tuvo una política en el grupo 3 y documentó una lección aprendida con la política de Seguridad Digital. La cual mejoró su desempeño en un 78% en la medición del FURAG, con respecto a la vigencia 2018. La lección más importante que tuvo la entidad respecto a esta política fue reconocer la importancia y necesidad de proteger la información que los usuarios institucionales manejan, el cual es el principal activo del INFOTEP San Andrés. Se aprovecharon las herramientas brindadas por el Ministerio de las TICS, entre ellas, la realización del autodiagnóstico que permitió saber el estado del arte de implementación de la política y las mejoras que la entidad debía hacer, mismas que fueron aplicadas para mejorar el desempeño a nivel institucional. Dando continuidad a esta lección aprendida, se implementó también la solicitud de cambio de contraseñas cada 3 meses en el correo institucional, generando la conciencia de proteger la información y correos electrónico en los colaboradores del INFOTEP y estudiantes también, puesto que la medida aplica también para ellos, al tener correo institucional.</t>
  </si>
  <si>
    <t>Con corte 30 de septiembre se tiene la aplicación de las encuestas del proceso del proceso de bienestar, con un total de 600 encuestas aplicadas, la coordinación de calidad inició el proceso de consolidación del informe de medición de satisfacción del cliente con la tabulación de las encuestas. Como se mencionó en el reporte del trimestre pasado, para el proceso de gestión académica se tuvo que hacer la modificación y cargue de la encuesta para que se pueda acceder a la misma por parte de los estudiantes en la plataforma Q10. Por parte del proceso de extensión, se entregaron los informes de educación continuo, centro de lenguas y articulación.</t>
  </si>
  <si>
    <t xml:space="preserve">Se adelantó el seguimiento con corte 31 de agosto de 2020 de los riesgos de procesos y corrupción de la institución. Se contó con el seguimiento de 6 de los 8 procesos y del total de riesgos de procesos existentes en la matriz, se materializaron 2.
En cuanto a los riesgos de corrupción, se participó en el comité sectorial del 04 de septiembre del 2020, en el que se presentaron los riesgos de corrupción para el sector y dentro de los cuales se quedó con la tarea de hacer la revisión para la apropiación y aprobación de los mismos a nivel institucional. Se identifican los que aplican para la entidad y se incluyen en la matriz y se hace la justificación para los riesgos que no aplican al INFOTEP. </t>
  </si>
  <si>
    <t xml:space="preserve">Se formuló el modelo de gobierno de datos para el Infotep como ejercicio de mejora continua a nivel institucional y requerimiento del plan de acción sectorial. La formulación estuvo liderada por la oficina de sistemas. En el documento se definen los objetivos, alcance, definición de términos, normatividad aplicable, el plan mismo, el ciclo y beneficio de los datos abiertos para la institución. Es importante recalcar que, en el contenido mismo del plan, la información que se va a poner a disposición de la ciudadana es la concerniente a:
I. Estudiantes matriculas por semestre.
II. Base de datos de Egresados.
III. Códigos SNIES programas de educación superior.
IV. Pensum Académico de las diferentes ofertas académicas.
V. Directorio de funcionarios.
VI. Estadísticas de % de Deserción.
</t>
  </si>
  <si>
    <t>El plan de intervención fue aprobado por el comité de gestión y desempeño el pasado 24 de agosto, mediante RESOLUCION 097 DEL 27/08/2020 con las políticas priorizadas en el mismo. Las cuales fueron: 
1. Gestión estratégica del talento humano; 
2. Gestión Presupuestal y Eficiencia del Gasto Público; 
3. Defensa Jurídica; 
4. Servicio al ciudadano; 
5. Seguimiento y Evaluación del Desempeño Institucional; 
Igualmente, se incluyó una séptima política por ser nueva: 
6. Gestión de la Información Estadística por ser nueva.
A la fecha del corte, las políticas anteriores se presentan avances en 4 de 6.</t>
  </si>
  <si>
    <t xml:space="preserve">Se recibieron asistencias técnicas para las políticas de defensa jurídica, trámites y talento humano que hacen parte del plan de intervención 2020. Y se ejecutaron las siguientes actividades contempladas dentro del plan: 
1. Definir indicadores para hacer seguimiento y evaluación de la gestión de la entidad, que sean de fácil implementación (relación costo beneficio).
2. Informe de ejecución del presupuesto de la vigencia.
3. Documentar dentro de los planes de talento humano acciones para desvinculación asistida y permisos de lactancia.
4. Aplicar las pruebas necesarias para garantizar la idoneidad de los candidatos en la selección de un gerente público o de un empleo de libre nombramiento y remoción. Desde el sistema de control interno efectuar su verificación. (lista de chequeo y prcoedimiento de selección e inducción)
5. Caracterización de usuarios internos
6. Definir, implementar y aprobar el procedimiento para las PQRSD verbales.                                                                                                                                                                                                                    7. Capacitar al personal de servicio al ciudadano
</t>
  </si>
  <si>
    <t xml:space="preserve">5.Caracterización de usuarios internos
6. Definir, implementar y aprobar el procedimiento para las PQRSD verbales.                                                                                                                                                                                                                    7. Capacitar al personal de servicio al ciudadano
</t>
  </si>
  <si>
    <t xml:space="preserve">En lo que la política de Gestión Estadística, la institución proyectó el plan de acción para su implementación y participó de una capacitación en la norma PE 1000:20017.
Dentro del plan de acción para implementar esta política se tiene en cuenta que es importante articular lo misma con las acciones del modelo de gobierno de datos, y lo estipulado en la política de protección de datos personales, por el fin mismo de lo requerido para la gestión estadística a nivel institucional. Los siguientes puntos son los que se plasman en el documento formulado:
1. Objetivos
2. Alcance
3. Realizar autodiagnóstico institucional
4. Acciones de mejora con base en los resultados de autodiagnóstico
</t>
  </si>
  <si>
    <t>Los cursos serán programados para realizarse de forma dirigida en los meses de noviembre y diciembre para los veintisiete (27) funcionarios de planta de forma obligatoria y los contratistas que deseen hacerlo, estimamos que un promedio de quince (15) o veinte (20) contratistas lo harían, ya que será enviado por comunicado firmado por la rectora.
Se proyecta realizarlo en jornadas de dos horas diarias por semana con el personal, dirigido de forma virtual por funcionario o contratista de la oficina de planeación, usando la plataforma MEETS de GOOGLE.  Igualmente se estima coordinar con el área de sistemas para habilitar una de las salas de sistemas para quien lo requiera, manteniendo el distanciamiento social y cuidando los protocolos establecidos en la entidad.</t>
  </si>
  <si>
    <t xml:space="preserve">Los cursos serán programados para realizarse de forma dirigida en los meses de noviembre y diciembre para los veintisiete (27) funcionarios de planta de forma obligatoria y los contratistas que deseen hacerlo, estimamos que un promedio de quince (15) o veinte (20) contratistas lo harían, ya que será enviado por comunicado firmado por la rectora.
Se proyecta realizarlo en jornadas de dos horas diarias por semana con el personal, dirigido de forma virtual por funcionario o contratista de la oficina de planeación, usando la plataforma MEETS de GOOGLE.  Igualmente se estima coordinar con el área de sistemas para habilitar una de las salas de sistemas para quien lo requiera, manteniendo el distanciamiento social y cuidando los protocolos establecidos en la entidad.
</t>
  </si>
  <si>
    <t>Si bien se tiene adelantado el diseño o proyección preliminar de la política de gestión ambiental, no se ha implementado la misma, por cuanto se requiere se realice el autodiagnóstico institucional, el cual debe ser hecho por un profesional del área o con la certificación o capacitación para hacerlo, y no contamos con el personal en la entidad. Para lo anterior, se contempló dentro de la formulación del Plan de Fomento a la Calidad, las metas y recursos para poder contratar a la persona idónea que apoye a la entidad en la formulación e implementación de la política y cumplir con este importante requerimiento de nivel departamental, por ser la isla una reserva de biosfera, y del modelo de planeación y gestión.</t>
  </si>
  <si>
    <t>De las acciones contempladas en el plan de intervención para el 2020 se obtuvieron los siguientes resultados: 
1. Se avanza en un 100% con respecto a las acciones-compromisos planteadas en la política de gestión y desempeño institucional ya que: 
- Se aprobó la política parte del consejo directivo mediante acuerdo 024 de 2020; 
- Se formularon los indicadores de medición institucional, los cuales están planteados en los planes de acción y MIPG de la institución; 
- Se realizaron los seguimientos periódicos a la implementación de planes y políticas; y, 
- Se efectuó un ejercicio de participación ciudadana para la formulación del plan de acción 2021, donde el consejo directivo realizó aportes para la mejora del planteamiento del mismo.
2. Se avanzó en un 100% de la implementación de la política de gestión presupuestal y eficiencia del gasto público, puesto que se cumplió a satisfacción con todos los puntos planteados en el plan de trabajo de la misma: 
- Se fijaron los lineamientos financieros al inicio de cada vigencia: https://www.infotepsai.edu.co/index.php/infotep2/normatividad/resoluciones
- Elaboración plan anual de adquisiciones de bienes y servicios (funcionamiento e inversión)
- Se hizo de forma exitosa la consolidación y ajuste del anteproyecto de presupuesto 2021, realizándose la respectiva presentación al concejo directivo para su aprobación.
- Los estados financieros de las vigencias 2019 y 2020 se aprobaron y publicaron a satisfacción
- Se llevó a cabo la publicación en el CHIP de los estados financieros trimestrales, y costos de personal.
- Elaboración y envió de conciliación de cuentas reciprocas 
- Se realizó la solicitud del PAC para la adecuada ejecución presupuestal de la entidad y garantía de cupos
- Se presentaron informes de ejecución presupuestal mensual al consejo directivo
- Y se expidieron todos los CDP cuya relación estaba ligada al plan de adquisiciones de la institución.
3. Respecto a los avances de la política de Talento Humano, se logró un 56% de avance con el desarrollo de estas actividades:
- Aprobación de la política mediante acuerdo 025 del 4 de septiembre de 2020
- Documentar dentro de los planes de talento humano acciones para desvinculación asistida, incentivo para asistir a la entidad en bicicleta, personal de servicio al ciudadano y permisos de lactancia.
- Respuesta de la CNSC respecto al proceso de realización del concurso de méritos para vacantes definitivas de le institución.
- Protocolo con mecanismos para seleccionar a los gerentes públicos y/o los empleos de libre nombramiento y remoción
- Dentro del PIC se documentaron capacitaciones para: los abogados del INFOTEP SAI reciban actualización en temas de defensa jurídica del Estado. Capacitación a los servidores públicos en participación ciudadana (PQRSD, transparencia, MIPG, habilidades blandas, comunicación asertiva, lenguaje claro, accesibilidad; etc.).
- procedimiento de selección de un gerente público 
4. Con respecto a la política de servicio al ciudadano, se implementaron acciones para la mejora del ciclo del servicio en el INFOTEP logrando un avance del 75%: 
- Se realizó la caracterización de usuarios 
- Con el apoyo del MEN se formuló protocolo para grupos étnicos.                                                                                                                                                                                                                               – Se implementaron mejoras a la herramienta en línea de PQRSD en la Página Web Institucional                                                                                                                                              
- Definir e implementar el procedimiento para las PQRSD verbales.      
- Diseñar los indicadores para medir los aspectos críticos de la satisfacción del usuario (tiempos de espera, tiempos de atención, uso de canales)
- Se adelantó proceso de contratación para garantizar la accesibilidad para poner señalización en braille, español y creole.        
5. De las acciones contempladas en el plan de intervención para la política de Participación Ciudadana en la Gestión Pública se cumplió con el 100% de las mismas:
- La política había sido aprobada previamente por el consejo directivo mediante el acuerdo 027 de 2019
- Re-diseñaron los espacios de rendición de cuentas y participación ciudadana de presenciales a virtuales, se realizaron los conversatorios con los funcionarios, contratistas y docentes en línea.                                                               -  Organización y realización de los espacios de rendición de Cuentas institucionales acorde garantizando un resultado MUY ALTO en la evaluación que los participantes hagan del ejercicio.
6. Se avanzó con la aprobación de la política de gestión estadística. Y se asistió a la capacitación virtual de la NTC PE 1000:2017 Norma técnica de la calidad del proceso estadístico</t>
  </si>
  <si>
    <t xml:space="preserve">De las acciones contempladas en el plan de intervención para el 2020 se obtuvieron los siguientes resultados: 
1. Se avanza en un 100% con respecto a las acciones-compromisos planteadas en la política de gestión y desempeño institucional ya que: 
- Se aprobó la política parte del consejo directivo mediante acuerdo 024 de 2020; 
- Se formularon los indicadores de medición institucional, los cuales están planteados en los planes de acción y MIPG de la institución; 
- Se realizaron los seguimientos periódicos a la implementación de planes y políticas; y, 
- Se efectuó un ejercicio de participación ciudadana para la formulación del plan de acción 2021, donde el consejo directivo realizó aportes para la mejora del planteamiento del mismo.
2. Se avanzó en un 100% de la implementación de la política de gestión presupuestal y eficiencia del gasto público, puesto que se cumplió a satisfacción con todos los puntos planteados en el plan de trabajo de la misma: 
- Se fijaron los lineamientos financieros al inicio de cada vigencia: https://www.infotepsai.edu.co/index.php/infotep2/normatividad/resoluciones
- Elaboración plan anual de adquisiciones de bienes y servicios (funcionamiento e inversión)
- Se hizo de forma exitosa la consolidación y ajuste del anteproyecto de presupuesto 2021, realizándose la respectiva presentación al concejo directivo para su aprobación.
- Los estados financieros de las vigencias 2019 y 2020 se aprobaron y publicaron a satisfacción
- Se llevó a cabo la publicación en el CHIP de los estados financieros trimestrales, y costos de personal.
- Elaboración y envió de conciliación de cuentas reciprocas 
- Se realizó la solicitud del PAC para la adecuada ejecución presupuestal de la entidad y garantía de cupos
- Se presentaron informes de ejecución presupuestal mensual al consejo directivo
- Y se expidieron todos los CDP cuya relación estaba ligada al plan de adquisiciones de la institución.
3. Respecto a los avances de la política de Talento Humano, se logró un 56% de avance con el desarrollo de estas actividades:
- Aprobación de la política mediante acuerdo 025 del 4 de septiembre de 2020
- Documentar dentro de los planes de talento humano acciones para desvinculación asistida, incentivo para asistir a la entidad en bicicleta, personal de servicio al ciudadano y permisos de lactancia.
- Respuesta de la CNSC respecto al proceso de realización del concurso de méritos para vacantes definitivas de le institución.
- Protocolo con mecanismos para seleccionar a los gerentes públicos y/o los empleos de libre nombramiento y remoción
- Dentro del PIC se documentaron capacitaciones para: los abogados del INFOTEP SAI reciban actualización en temas de defensa jurídica del Estado. Capacitación a los servidores públicos en participación ciudadana (PQRSD, transparencia, MIPG, habilidades blandas, comunicación asertiva, lenguaje claro, accesibilidad; etc.).
- procedimiento de selección de un gerente público 
4. Con respecto a la política de servicio al ciudadano, se implementaron acciones para la mejora del ciclo del servicio en el INFOTEP logrando un avance del 75%: 
- Se realizó la caracterización de usuarios 
- Con el apoyo del MEN se formuló protocolo para grupos étnicos.                                                                                                                                                                                                                               – Se implementaron mejoras a la herramienta en línea de PQRSD en la Página Web Institucional                                                                                                                                              
- Definir e implementar el procedimiento para las PQRSD verbales.      
- Diseñar los indicadores para medir los aspectos críticos de la satisfacción del usuario (tiempos de espera, tiempos de atención, uso de canales)
- Se adelantó proceso de contratación para garantizar la accesibilidad para poner señalización en braille, español y creole.        
5. De las acciones contempladas en el plan de intervención para la política de Participación Ciudadana en la Gestión Pública se cumplió con el 100% de las mismas:
- La política había sido aprobada previamente por el consejo directivo mediante el acuerdo 027 de 2019
- Re-diseñaron los espacios de rendición de cuentas y participación ciudadana de presenciales a virtuales, se realizaron los conversatorios con los funcionarios, contratistas y docentes en línea.                                                               -  Organización y realización de los espacios de rendición de Cuentas institucionales acorde garantizando un resultado MUY ALTO en la evaluación que los participantes hagan del ejercicio.
6. Se avanzó con la aprobación de la política de gestión estadística. Y se asistió a la capacitación virtual de la NTC PE 1000:2017 Norma técnica de la calidad del proceso estadístico
</t>
  </si>
  <si>
    <t>Se contó con la participación de un total de veintidós (22) funcionarios de planta en el curso de Plan Nacional de Desarrollo de la Escuela Corporativa del Sector. Igualmente, del total de contratistas de la entidad, terminaron el curso un total de 11 de ellos. La institución completó la meta con un resultado satisfactoria de un 82% de los servidores, superando el objetivo sectorial. El éxito del mismo se debió a la estrategia implementada, la cual consistió en realizar el curso de forma dirigida, acción liderada por parte del equipo de planeación. Dichas jornadas se llevaron a cabo de forma virtual y presencial con los funcionarios y contratistas, desde la rectoría se emitieron las instrucciones y se proyectó la división de la entidad en dos grupos.</t>
  </si>
  <si>
    <t>En el comité de gestión y desempeño sectorial del 22 de diciembre las directivas de la entidad y la jefa de planeación participaron del encuentro de transformación cultural "Caja de Herramientas: sembradores de sueños". Los participantes recibieron por parte del MEN un obsequio para sembrar unas plantas, simbolismo de la siembra de sueños en la que los participantes debían proyectar las acciones con las cuales se alcanzarían las metas del 2021, el ejercicio realizado se hizo con el fin de identificar las debilidades para saber las medidas que debían tomarse para tener mejoras en la vigencia siguiente.</t>
  </si>
  <si>
    <t>En el último trimestre del 2020, el Infotep identificó que tuvo una política en el grupo 3 y documentó una lección aprendida con la política de Seguridad Digital. La cual mejoró su desempeño en un 78% en la medición del FURAG, con respecto a la vigencia 2018. La lección más importante que tuvo la entidad respecto a esta política fue reconocer la importancia y necesidad de proteger la información que los usuarios institucionales manejan, el cual es el principal activo del INFOTEP San Andrés. Se aprovecharon las herramientas brindadas por el Ministerio de las TICS, entre ellas, la realización del autodiagnóstico que permitió saber el estado del arte de implementación de la política y las mejoras que la entidad debía hacer, mismas que fueron aplicadas para mejorar el desempeño a nivel institucional. Dando continuidad a esta lección aprendida, se implementó también la solicitud de cambio de contraseñas cada 3 meses en el correo institucional, generando la conciencia de proteger la información y correos electrónico en los colaboradores del INFOTEP y estudiantes también, puesto que la medida aplica también para ellos, al tener correo institucional.</t>
  </si>
  <si>
    <t>Se presentó a la alta dirección la propuesta de mejora de las PQRS por medio de la herramienta en línea que tiene la página. Lo anterior, con base en los resultados del informe de PQRSD 2019 en el que se denota que no se permite realizar el seguimiento a las mismas que se radican en la página. Lo anterior también se hizo debido a la necesidad que generó la coyuntura del COVID-2019. Se hizo el diseño de ese cambio, se capacitó al personal en el uso de la herramienta, la cual comenzará a usarse a partir del 02 de enero de 2021. Durante la capacitación se le explicó al personal que las PQRSD que se radiquen en la herramienta de la página las recibe la persona encargada de la ventanilla única, quien luego de revisar el asunto de la misma, deberá remitirla, a la rectora o alguno de los vicerrectores para que ellos a su vez lo remitan a la persona correspondiente según el tema y concernencia de la misma.</t>
  </si>
  <si>
    <t>Con base en la mejora implementada a la herramienta en línea de PQRSD, más la capacitación realizada sobre el uso de la misma, se revisó el procedimiento de PQRSD respecto a los tiempos de respuesta, igualmente, durante la capacitación el personal hizo la anotación de la necesidad de generar las alertas necesarias también con el área de talento humano, ya que por la demora en la respuesta de una PQRSD, la entidad podría incurrir en dificultades, haciendo necesario que se determine también desde talento humano los tiempos para responder y las acciones a tomarse dado el caso que no se realicen las tareas a tiempo.</t>
  </si>
  <si>
    <t xml:space="preserve">Se formularon tanto la política como del plan de trabajo de gestión ambiental. Para lo anterior, se requirió que se realizara hacer un diagnóstico del estado de la gestión ambiental del INFOTEP San Andrés, y con base en los resultados arrojados por el mismo, dentro de la política se plasmaron objetivos de mejora a nivel institucional respecto a la situación inicial que arrojó el diagnóstico. se definen los siguientes objetivos ambientales para la institución. Dentro de la política se plantearon los siguientes objetivos ambientales:
a. Promover el uso racional de los recursos naturales y un ambiente saludable para la comunidad educativa y su entorno.
b. Fortalecer prácticas ambientales que fomenten la armonía socio ambiental de la isla con la institución.
c. Promover acciones encaminadas a la mejora continua de la gestión ambiental en la institución por medio de buenas prácticas ambientales por parte de todos los actores.
d. Desarrollar espacios para la participación y educación ambiental con el fin de que la institución y sus colaboradores reflexionen sobre las problemáticas ambientales, generando una cultura de responsabilidad ambiental.
e. Implementar acciones y directrices para un uso eficiente y ahorro de agua energía, gestión integral de residuos sólidos, mejoramiento del paisaje, entre otros.
f. Propender por el cumplimiento de las políticas y el marco normativo ambiental vigente, a nivel local y nacional.
g. Fortalecer el Plan Integral de Gestión Ambiental buscando prevenir, mitigar, controlar y/o reducir los impactos ambientales negativos derivados de las actividades misionales de INFOTEP.
h. Informar, sensibilizar y capacitar a la comunidad educativa en el aprovechamiento responsable de los recursos naturales, fomentando actitudes de ahorro, reducción, recuperación, reutilización y reciclaje.
</t>
  </si>
  <si>
    <t xml:space="preserve">Dentro del plan de trabajo de la política de gestión ambiental institucional, la entidad determinó para el 2020:
a. Realización del diagnóstico para la formulación de la política: tarea llevada a cabo satisfactoriamente
b. Formulación de la política: se formula la política con base en los resultados arrojados por el diagnóstico de la gestión ambiental a nivel institucional
c. Asignar en un área o servidor la responsabilidad de liderar el proceso de implementación, seguimiento y monitoreo de la presente política: se asigna a la vicerrectoría administrativa y financiera para la implementación de la política y el área de planeación debe hacer el seguimiento al mismo.
</t>
  </si>
  <si>
    <t>El informe se encuentra en consolidación por parte de la líder de Calidad, por ende, el avance en el mismo corresponde a los avances presentados con corte 30 de septiembre, donde se expone que se aplicó las encuestas al proceso de bienestar, con un total de 600 encuestas aplicadas, la coordinación de calidad inició el proceso de consolidación del informe de medición de satisfacción del cliente con la tabulación de las encuestas. Para el proceso de gestión académica se determinó que se debe hacer la modificación y cargue de la encuesta, de modo que se separe la encuesta de docentes de la de percepción de los servicios prestados, puesto que como está, arroja una muestra desproporcionada. Por parte del proceso de extensión, se entregaron los informes de educación continuo, centro de lenguas y articulación.</t>
  </si>
  <si>
    <t xml:space="preserve">Una vez culminado el ejercicio de seguimiento a los riesgos de procesos y corrupción con corte 31 de diciembre de 2020 de los riesgos de procesos y corrupción de la institución. Se contó con el seguimiento de 7 de los 8 procesos y del total de riesgos de procesos existentes en la matriz, no se materializó ninguna y se logró subsanar los dos reportados en el seguimiento anterior. En el periodo del último trimestre del año la entidad hizo la verificación de los riesgos remitidos por la secretaría de transparencia para la apropiación de los pertinentes al INFOTEP, resultando en la adición de 6 riesgos de corrupción en la matriz ya existente, justificando consecuente los que no se apropiaron.
Con respecto a los dos riesgos materializados que se subsanaron, se informó al líder de proceso respectivo y para el que era concerniente al centro de lenguas, se hizo la aprobación por consejo académico de los cursos de inglés y kriol de forma virtual y presencial, subsanando el riesgo. Por su parte, con el riesgo que se identificó del proceso de talento humano, una vez revisado con la líder del proceso, se denota que se obtuvo la aprobación de la política de talento de humano que estaba pendiente por aprobar.
</t>
  </si>
  <si>
    <t>El curso de transparencia no se adelantó en la entidad en el 2020 dada la coyuntura de final de año, se priorizó el de PND 2020-2023 y se programa el de transparencia para realizarse en febrero de 2021 con la metodología dirigida que ha venido dando éxito en la entidad. Se van a hacer dos grupos con los funcionarios y luego se trabaja con los contratistas. Por parte de la rectora se emite la directriz de  obligatoriedad de realizar los cursos, anexando la certificación de los mismos a las hojas de vidas de funcionarios y contratistas.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</si>
</sst>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 &quot;$&quot;\ * #,##0.00_ ;_ &quot;$&quot;\ * \-#,##0.00_ ;_ &quot;$&quot;\ * &quot;-&quot;??_ ;_ @_ "/>
    <numFmt numFmtId="165" formatCode="_ * #,##0.00_ ;_ * \-#,##0.00_ ;_ * &quot;-&quot;??_ ;_ @_ "/>
  </numFmts>
  <fonts count="17" x14ac:knownFonts="1">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sz val="10"/>
      <name val="Arial"/>
      <family val="2"/>
    </font>
    <font>
      <b/>
      <sz val="14"/>
      <color theme="0"/>
      <name val="Calibri"/>
      <family val="2"/>
      <scheme val="minor"/>
    </font>
    <font>
      <sz val="36"/>
      <name val="Calibri"/>
      <family val="2"/>
      <scheme val="minor"/>
    </font>
    <font>
      <b/>
      <sz val="10"/>
      <name val="Arial"/>
      <family val="2"/>
    </font>
    <font>
      <sz val="10"/>
      <color rgb="FFFF0000"/>
      <name val="Arial"/>
      <family val="2"/>
    </font>
    <font>
      <b/>
      <sz val="20"/>
      <color theme="0"/>
      <name val="Calibri"/>
      <family val="2"/>
      <scheme val="minor"/>
    </font>
    <font>
      <sz val="12"/>
      <color rgb="FFFF0000"/>
      <name val="Calibri"/>
      <family val="2"/>
      <scheme val="minor"/>
    </font>
    <font>
      <sz val="10"/>
      <name val="Arial"/>
      <family val="2"/>
    </font>
    <font>
      <sz val="11"/>
      <name val="Calibri"/>
      <family val="2"/>
    </font>
    <font>
      <sz val="12"/>
      <name val="Calibri"/>
      <family val="2"/>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3" tint="0.39997558519241921"/>
        <bgColor indexed="64"/>
      </patternFill>
    </fill>
    <fill>
      <patternFill patternType="solid">
        <fgColor rgb="FF3366CC"/>
        <bgColor indexed="64"/>
      </patternFill>
    </fill>
    <fill>
      <patternFill patternType="solid">
        <fgColor rgb="FFF42F63"/>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bottom/>
      <diagonal/>
    </border>
    <border>
      <left style="hair">
        <color auto="1"/>
      </left>
      <right style="medium">
        <color auto="1"/>
      </right>
      <top style="hair">
        <color auto="1"/>
      </top>
      <bottom style="hair">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1" fontId="14" fillId="0" borderId="0" applyFont="0" applyFill="0" applyBorder="0" applyAlignment="0" applyProtection="0"/>
  </cellStyleXfs>
  <cellXfs count="135">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14" fontId="5" fillId="0" borderId="7" xfId="0" applyNumberFormat="1" applyFont="1" applyFill="1" applyBorder="1" applyAlignment="1">
      <alignment horizontal="center" vertical="center"/>
    </xf>
    <xf numFmtId="14"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xf numFmtId="0" fontId="5" fillId="0" borderId="0" xfId="0" applyFont="1" applyAlignment="1">
      <alignment horizontal="center" vertical="center"/>
    </xf>
    <xf numFmtId="0" fontId="9" fillId="0" borderId="0" xfId="0" applyFont="1"/>
    <xf numFmtId="0" fontId="8" fillId="8" borderId="7" xfId="0" applyFont="1" applyFill="1" applyBorder="1" applyAlignment="1">
      <alignment horizontal="center" vertical="center"/>
    </xf>
    <xf numFmtId="0" fontId="8" fillId="8" borderId="16" xfId="0" applyFont="1" applyFill="1" applyBorder="1" applyAlignment="1">
      <alignment horizontal="center" vertical="center"/>
    </xf>
    <xf numFmtId="0" fontId="8" fillId="8" borderId="20" xfId="0" applyFont="1" applyFill="1" applyBorder="1" applyAlignment="1">
      <alignment horizontal="center" vertical="center" wrapText="1"/>
    </xf>
    <xf numFmtId="0" fontId="0" fillId="0" borderId="0" xfId="0" applyAlignment="1">
      <alignment horizontal="justify" vertical="center"/>
    </xf>
    <xf numFmtId="0" fontId="5" fillId="4" borderId="0" xfId="0" applyFont="1" applyFill="1"/>
    <xf numFmtId="0" fontId="5" fillId="4" borderId="0" xfId="0" applyFont="1" applyFill="1" applyAlignment="1">
      <alignment horizontal="center" vertical="center"/>
    </xf>
    <xf numFmtId="0" fontId="5" fillId="0" borderId="7" xfId="0" applyFont="1" applyFill="1" applyBorder="1" applyAlignment="1">
      <alignment horizontal="justify" vertical="center" wrapText="1"/>
    </xf>
    <xf numFmtId="0" fontId="5" fillId="0" borderId="0" xfId="0" applyFont="1" applyFill="1"/>
    <xf numFmtId="9" fontId="5" fillId="0" borderId="7" xfId="7" applyFont="1" applyFill="1" applyBorder="1" applyAlignment="1">
      <alignment horizontal="center" vertical="center"/>
    </xf>
    <xf numFmtId="9" fontId="5" fillId="0" borderId="16" xfId="7" applyFont="1" applyFill="1" applyBorder="1" applyAlignment="1">
      <alignment horizontal="center" vertical="center"/>
    </xf>
    <xf numFmtId="0" fontId="8" fillId="8" borderId="19" xfId="0" applyFont="1" applyFill="1" applyBorder="1" applyAlignment="1" applyProtection="1">
      <alignment horizontal="center" vertical="center" wrapText="1"/>
      <protection locked="0"/>
    </xf>
    <xf numFmtId="0" fontId="8" fillId="10" borderId="19" xfId="0" applyFont="1" applyFill="1" applyBorder="1" applyAlignment="1">
      <alignment horizontal="center" vertical="center" wrapText="1"/>
    </xf>
    <xf numFmtId="0" fontId="8" fillId="10" borderId="36" xfId="0" applyFont="1" applyFill="1" applyBorder="1" applyAlignment="1">
      <alignment horizontal="center" vertical="center" wrapText="1"/>
    </xf>
    <xf numFmtId="0" fontId="8" fillId="10" borderId="19" xfId="0" applyFont="1" applyFill="1" applyBorder="1" applyAlignment="1" applyProtection="1">
      <alignment horizontal="center" vertical="center" wrapText="1"/>
      <protection locked="0"/>
    </xf>
    <xf numFmtId="0" fontId="8" fillId="8" borderId="1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5" fillId="0" borderId="0" xfId="0" applyFont="1" applyAlignment="1">
      <alignment wrapText="1"/>
    </xf>
    <xf numFmtId="0" fontId="9" fillId="0" borderId="0" xfId="0" applyFont="1" applyAlignment="1">
      <alignment wrapText="1"/>
    </xf>
    <xf numFmtId="0" fontId="2" fillId="0" borderId="0" xfId="0" applyFont="1" applyFill="1" applyAlignment="1">
      <alignment vertical="center" wrapText="1"/>
    </xf>
    <xf numFmtId="9" fontId="5" fillId="0" borderId="9" xfId="11" applyFont="1" applyFill="1" applyBorder="1" applyAlignment="1" applyProtection="1">
      <alignment horizontal="center" vertical="center" wrapText="1"/>
    </xf>
    <xf numFmtId="0" fontId="5" fillId="0" borderId="7" xfId="0" applyFont="1" applyFill="1" applyBorder="1" applyAlignment="1" applyProtection="1">
      <alignment horizontal="center" vertical="center"/>
      <protection locked="0"/>
    </xf>
    <xf numFmtId="9" fontId="5" fillId="0" borderId="13" xfId="7" applyFont="1" applyFill="1" applyBorder="1" applyAlignment="1">
      <alignment horizontal="center" vertical="center"/>
    </xf>
    <xf numFmtId="9" fontId="5" fillId="0" borderId="9" xfId="11" applyFont="1" applyFill="1" applyBorder="1" applyAlignment="1" applyProtection="1">
      <alignment horizontal="left" vertical="center" wrapText="1"/>
    </xf>
    <xf numFmtId="9" fontId="5" fillId="0" borderId="9" xfId="11" applyFont="1" applyFill="1" applyBorder="1" applyAlignment="1" applyProtection="1">
      <alignment horizontal="center" vertical="center"/>
    </xf>
    <xf numFmtId="9" fontId="5" fillId="0" borderId="7" xfId="12" applyNumberFormat="1" applyFont="1" applyFill="1" applyBorder="1" applyAlignment="1" applyProtection="1">
      <alignment horizontal="center" vertical="center" wrapText="1"/>
      <protection locked="0"/>
    </xf>
    <xf numFmtId="0" fontId="5" fillId="0" borderId="0" xfId="0" applyFont="1" applyFill="1" applyAlignment="1">
      <alignment wrapText="1"/>
    </xf>
    <xf numFmtId="9" fontId="5" fillId="0" borderId="7" xfId="12"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9" fontId="5" fillId="0" borderId="7" xfId="12" applyNumberFormat="1" applyFont="1" applyFill="1" applyBorder="1" applyAlignment="1" applyProtection="1">
      <alignment horizontal="left" vertical="center" wrapText="1"/>
      <protection locked="0"/>
    </xf>
    <xf numFmtId="0" fontId="5" fillId="0" borderId="0" xfId="0" applyFont="1" applyFill="1" applyAlignment="1">
      <alignment horizontal="center" vertical="center"/>
    </xf>
    <xf numFmtId="0" fontId="5" fillId="0" borderId="8" xfId="0" applyFont="1" applyFill="1" applyBorder="1" applyAlignment="1" applyProtection="1">
      <alignment horizontal="center" vertical="center"/>
      <protection locked="0"/>
    </xf>
    <xf numFmtId="9" fontId="5" fillId="0" borderId="0" xfId="12" applyNumberFormat="1" applyFont="1" applyFill="1" applyBorder="1" applyAlignment="1" applyProtection="1">
      <alignment horizontal="center" vertical="center" wrapText="1"/>
      <protection locked="0"/>
    </xf>
    <xf numFmtId="0" fontId="2" fillId="0" borderId="0" xfId="0" applyFont="1" applyAlignment="1">
      <alignment vertical="center" wrapText="1"/>
    </xf>
    <xf numFmtId="0" fontId="5" fillId="0" borderId="0" xfId="0" applyFont="1" applyFill="1" applyBorder="1"/>
    <xf numFmtId="0" fontId="5" fillId="0" borderId="0" xfId="0" applyFont="1" applyFill="1" applyBorder="1" applyAlignment="1">
      <alignment horizontal="center" vertical="center"/>
    </xf>
    <xf numFmtId="0" fontId="5" fillId="0" borderId="13" xfId="0" applyFont="1" applyFill="1" applyBorder="1" applyAlignment="1">
      <alignment horizontal="justify" vertical="center" wrapText="1"/>
    </xf>
    <xf numFmtId="0" fontId="5" fillId="0" borderId="13" xfId="0" applyFont="1" applyFill="1" applyBorder="1" applyAlignment="1">
      <alignment horizontal="center" vertical="center" wrapText="1"/>
    </xf>
    <xf numFmtId="14" fontId="5" fillId="0" borderId="13" xfId="0" applyNumberFormat="1" applyFont="1" applyFill="1" applyBorder="1" applyAlignment="1">
      <alignment horizontal="center" vertical="center" wrapText="1"/>
    </xf>
    <xf numFmtId="14" fontId="5" fillId="0" borderId="13" xfId="0" applyNumberFormat="1" applyFont="1" applyFill="1" applyBorder="1" applyAlignment="1">
      <alignment horizontal="center" vertical="center"/>
    </xf>
    <xf numFmtId="9" fontId="5" fillId="0" borderId="14" xfId="7" applyFont="1" applyFill="1" applyBorder="1" applyAlignment="1">
      <alignment horizontal="center" vertical="center"/>
    </xf>
    <xf numFmtId="9" fontId="5" fillId="0" borderId="13" xfId="12" applyNumberFormat="1" applyFont="1" applyFill="1" applyBorder="1" applyAlignment="1" applyProtection="1">
      <alignment horizontal="center" vertical="center" wrapText="1"/>
      <protection locked="0"/>
    </xf>
    <xf numFmtId="9" fontId="5" fillId="0" borderId="13" xfId="11" applyFont="1" applyFill="1" applyBorder="1" applyAlignment="1" applyProtection="1">
      <alignment horizontal="left" vertical="center" wrapText="1"/>
    </xf>
    <xf numFmtId="0" fontId="5" fillId="0" borderId="13" xfId="0" applyFont="1" applyFill="1" applyBorder="1" applyAlignment="1" applyProtection="1">
      <alignment horizontal="center" vertical="center"/>
      <protection locked="0"/>
    </xf>
    <xf numFmtId="9" fontId="5" fillId="0" borderId="13" xfId="11" applyFont="1" applyFill="1" applyBorder="1" applyAlignment="1" applyProtection="1">
      <alignment horizontal="center" vertical="center" wrapText="1"/>
    </xf>
    <xf numFmtId="9" fontId="5" fillId="0" borderId="13" xfId="12" applyNumberFormat="1" applyFont="1" applyFill="1" applyBorder="1" applyAlignment="1" applyProtection="1">
      <alignment horizontal="left" vertical="center" wrapText="1"/>
      <protection locked="0"/>
    </xf>
    <xf numFmtId="9" fontId="5" fillId="0" borderId="13" xfId="12" applyNumberFormat="1" applyFont="1" applyFill="1" applyBorder="1" applyAlignment="1" applyProtection="1">
      <alignment horizontal="center" vertical="center"/>
      <protection locked="0"/>
    </xf>
    <xf numFmtId="9" fontId="5" fillId="0" borderId="13" xfId="11" applyFont="1" applyFill="1" applyBorder="1" applyAlignment="1" applyProtection="1">
      <alignment horizontal="center" vertical="center"/>
    </xf>
    <xf numFmtId="0" fontId="5" fillId="0" borderId="0" xfId="0" applyFont="1" applyFill="1" applyAlignment="1">
      <alignment vertical="center" wrapText="1"/>
    </xf>
    <xf numFmtId="0" fontId="5" fillId="0" borderId="14" xfId="0" applyFont="1" applyFill="1" applyBorder="1" applyAlignment="1" applyProtection="1">
      <alignment horizontal="center" vertical="center"/>
      <protection locked="0"/>
    </xf>
    <xf numFmtId="9" fontId="5" fillId="0" borderId="7" xfId="0" applyNumberFormat="1" applyFont="1" applyFill="1" applyBorder="1" applyAlignment="1">
      <alignment horizontal="center" vertical="center" wrapText="1"/>
    </xf>
    <xf numFmtId="0" fontId="5" fillId="0" borderId="0" xfId="0" applyFont="1" applyFill="1" applyBorder="1" applyAlignment="1">
      <alignment wrapText="1"/>
    </xf>
    <xf numFmtId="0" fontId="5" fillId="0" borderId="7" xfId="0" applyFont="1" applyFill="1" applyBorder="1" applyAlignment="1" applyProtection="1">
      <alignment horizontal="left" vertical="center" wrapText="1"/>
      <protection locked="0"/>
    </xf>
    <xf numFmtId="0" fontId="15" fillId="0" borderId="0" xfId="0" applyFont="1" applyFill="1" applyAlignment="1">
      <alignment horizontal="justify"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vertical="top" wrapText="1"/>
    </xf>
    <xf numFmtId="9" fontId="5" fillId="0" borderId="38"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16" fillId="0" borderId="0" xfId="0" applyFont="1" applyFill="1" applyAlignment="1">
      <alignment horizontal="justify" vertical="center"/>
    </xf>
    <xf numFmtId="9" fontId="5" fillId="0" borderId="0" xfId="0" applyNumberFormat="1"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19" xfId="0" applyFont="1" applyFill="1" applyBorder="1" applyAlignment="1">
      <alignment horizontal="justify" vertical="center" wrapText="1"/>
    </xf>
    <xf numFmtId="0" fontId="5" fillId="0" borderId="19" xfId="0" applyFont="1" applyFill="1" applyBorder="1" applyAlignment="1">
      <alignment vertical="center" wrapText="1"/>
    </xf>
    <xf numFmtId="14" fontId="5" fillId="0" borderId="19" xfId="0" applyNumberFormat="1" applyFont="1" applyFill="1" applyBorder="1" applyAlignment="1">
      <alignment horizontal="center" vertical="center" wrapText="1"/>
    </xf>
    <xf numFmtId="14" fontId="5" fillId="0" borderId="19" xfId="0" applyNumberFormat="1" applyFont="1" applyFill="1" applyBorder="1" applyAlignment="1">
      <alignment horizontal="center" vertical="center"/>
    </xf>
    <xf numFmtId="9" fontId="5" fillId="0" borderId="19" xfId="7" applyFont="1" applyFill="1" applyBorder="1" applyAlignment="1">
      <alignment horizontal="center" vertical="center"/>
    </xf>
    <xf numFmtId="9" fontId="5" fillId="0" borderId="22" xfId="7" applyFont="1" applyFill="1" applyBorder="1" applyAlignment="1">
      <alignment horizontal="center" vertical="center"/>
    </xf>
    <xf numFmtId="9" fontId="5" fillId="0" borderId="20" xfId="7" applyFont="1" applyFill="1" applyBorder="1" applyAlignment="1">
      <alignment horizontal="center" vertical="center"/>
    </xf>
    <xf numFmtId="9" fontId="5" fillId="0" borderId="26" xfId="12" applyNumberFormat="1" applyFont="1" applyFill="1" applyBorder="1" applyAlignment="1" applyProtection="1">
      <alignment horizontal="center" vertical="center" wrapText="1"/>
      <protection locked="0"/>
    </xf>
    <xf numFmtId="9" fontId="5" fillId="0" borderId="18" xfId="11" applyFont="1" applyFill="1" applyBorder="1" applyAlignment="1" applyProtection="1">
      <alignment horizontal="center" vertical="center" wrapText="1"/>
    </xf>
    <xf numFmtId="9" fontId="5" fillId="0" borderId="18" xfId="11" applyFont="1" applyFill="1" applyBorder="1" applyAlignment="1" applyProtection="1">
      <alignment horizontal="left" vertical="top" wrapText="1"/>
    </xf>
    <xf numFmtId="0" fontId="5" fillId="0" borderId="19" xfId="0" applyFont="1" applyFill="1" applyBorder="1" applyAlignment="1" applyProtection="1">
      <alignment horizontal="center" vertical="center"/>
      <protection locked="0"/>
    </xf>
    <xf numFmtId="9" fontId="5" fillId="0" borderId="19" xfId="11" applyFont="1" applyFill="1" applyBorder="1" applyAlignment="1" applyProtection="1">
      <alignment horizontal="center" vertical="center" wrapText="1"/>
    </xf>
    <xf numFmtId="9" fontId="5" fillId="0" borderId="19" xfId="12" applyNumberFormat="1" applyFont="1" applyFill="1" applyBorder="1" applyAlignment="1" applyProtection="1">
      <alignment horizontal="left" vertical="center" wrapText="1"/>
      <protection locked="0"/>
    </xf>
    <xf numFmtId="9" fontId="5" fillId="0" borderId="33" xfId="0" applyNumberFormat="1" applyFont="1" applyFill="1" applyBorder="1" applyAlignment="1">
      <alignment vertical="center"/>
    </xf>
    <xf numFmtId="9" fontId="5" fillId="0" borderId="19" xfId="11" applyFont="1" applyFill="1" applyBorder="1" applyAlignment="1" applyProtection="1">
      <alignment horizontal="center" vertical="center"/>
    </xf>
    <xf numFmtId="9" fontId="5" fillId="0" borderId="19" xfId="12" applyNumberFormat="1"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8" fillId="8" borderId="9" xfId="0" applyFont="1" applyFill="1" applyBorder="1" applyAlignment="1" applyProtection="1">
      <alignment horizontal="center" vertical="center"/>
      <protection locked="0"/>
    </xf>
    <xf numFmtId="0" fontId="8" fillId="8" borderId="7" xfId="0" applyFont="1" applyFill="1" applyBorder="1" applyAlignment="1" applyProtection="1">
      <alignment horizontal="center" vertical="center"/>
      <protection locked="0"/>
    </xf>
    <xf numFmtId="0" fontId="8" fillId="8" borderId="35" xfId="0" applyFont="1" applyFill="1" applyBorder="1" applyAlignment="1" applyProtection="1">
      <alignment horizontal="center" vertical="center"/>
      <protection locked="0"/>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14" fontId="5" fillId="0" borderId="10" xfId="0" applyNumberFormat="1"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xf>
    <xf numFmtId="14" fontId="5" fillId="0" borderId="10" xfId="0" applyNumberFormat="1" applyFont="1" applyFill="1" applyBorder="1" applyAlignment="1">
      <alignment horizontal="center" vertical="center"/>
    </xf>
    <xf numFmtId="0" fontId="8" fillId="8" borderId="13" xfId="0" applyFont="1" applyFill="1" applyBorder="1" applyAlignment="1">
      <alignment horizontal="center" vertical="center"/>
    </xf>
    <xf numFmtId="0" fontId="8" fillId="8" borderId="14" xfId="0" applyFont="1" applyFill="1" applyBorder="1" applyAlignment="1">
      <alignment horizontal="center" vertical="center"/>
    </xf>
    <xf numFmtId="0" fontId="12" fillId="9" borderId="21"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3" xfId="0" applyFont="1" applyFill="1" applyBorder="1" applyAlignment="1">
      <alignment horizontal="center" vertical="center"/>
    </xf>
    <xf numFmtId="0" fontId="8" fillId="8" borderId="7"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2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2" fillId="0" borderId="27" xfId="0" applyFont="1" applyBorder="1" applyAlignment="1">
      <alignment horizontal="justify" vertical="center" wrapText="1"/>
    </xf>
    <xf numFmtId="0" fontId="0" fillId="0" borderId="28" xfId="0" applyBorder="1" applyAlignment="1">
      <alignment horizontal="justify" vertical="center"/>
    </xf>
    <xf numFmtId="0" fontId="0" fillId="0" borderId="29" xfId="0" applyBorder="1" applyAlignment="1">
      <alignment horizontal="justify" vertical="center"/>
    </xf>
    <xf numFmtId="0" fontId="0" fillId="0" borderId="30" xfId="0" applyBorder="1" applyAlignment="1">
      <alignment horizontal="justify" vertical="center"/>
    </xf>
    <xf numFmtId="0" fontId="0" fillId="0" borderId="0" xfId="0" applyBorder="1" applyAlignment="1">
      <alignment horizontal="justify" vertical="center"/>
    </xf>
    <xf numFmtId="0" fontId="0" fillId="0" borderId="31" xfId="0" applyBorder="1" applyAlignment="1">
      <alignment horizontal="justify" vertical="center"/>
    </xf>
    <xf numFmtId="0" fontId="0" fillId="0" borderId="32" xfId="0" applyBorder="1" applyAlignment="1">
      <alignment horizontal="justify" vertical="center"/>
    </xf>
    <xf numFmtId="0" fontId="0" fillId="0" borderId="33" xfId="0" applyBorder="1" applyAlignment="1">
      <alignment horizontal="justify" vertical="center"/>
    </xf>
    <xf numFmtId="0" fontId="0" fillId="0" borderId="34" xfId="0" applyBorder="1" applyAlignment="1">
      <alignment horizontal="justify"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0" borderId="0" xfId="0" applyFont="1" applyAlignment="1">
      <alignment horizontal="justify" vertical="center"/>
    </xf>
    <xf numFmtId="0" fontId="5" fillId="0" borderId="0" xfId="0" applyFont="1" applyFill="1" applyAlignment="1">
      <alignment horizontal="justify" vertical="center"/>
    </xf>
  </cellXfs>
  <cellStyles count="13">
    <cellStyle name="Millares [0]" xfId="12" builtinId="6"/>
    <cellStyle name="Millares 2" xfId="1"/>
    <cellStyle name="Millares 2 2" xfId="8"/>
    <cellStyle name="Moneda 2" xfId="2"/>
    <cellStyle name="Moneda 2 2" xfId="9"/>
    <cellStyle name="Normal" xfId="0" builtinId="0"/>
    <cellStyle name="Normal 2" xfId="3"/>
    <cellStyle name="Normal 3" xfId="6"/>
    <cellStyle name="Porcentaje" xfId="7" builtinId="5"/>
    <cellStyle name="Porcentaje 2" xfId="11"/>
    <cellStyle name="Porcentual 2" xfId="4"/>
    <cellStyle name="Porcentual 2 2" xfId="10"/>
    <cellStyle name="Porcentual 3" xfId="5"/>
  </cellStyles>
  <dxfs count="0"/>
  <tableStyles count="0" defaultTableStyle="TableStyleMedium9" defaultPivotStyle="PivotStyleLight16"/>
  <colors>
    <mruColors>
      <color rgb="FFFF66CC"/>
      <color rgb="FF66FF66"/>
      <color rgb="FFFF6699"/>
      <color rgb="FF003399"/>
      <color rgb="FF3366CC"/>
      <color rgb="FF0033CC"/>
      <color rgb="FF008080"/>
      <color rgb="FF0099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176891</xdr:colOff>
      <xdr:row>0</xdr:row>
      <xdr:rowOff>54428</xdr:rowOff>
    </xdr:from>
    <xdr:to>
      <xdr:col>3</xdr:col>
      <xdr:colOff>816281</xdr:colOff>
      <xdr:row>2</xdr:row>
      <xdr:rowOff>204107</xdr:rowOff>
    </xdr:to>
    <xdr:pic>
      <xdr:nvPicPr>
        <xdr:cNvPr id="3" name="Imagen 2" descr="https://intranetmen.mineducacion.gov.co/Style%20Library/Intranet%20MinEducacion/images/LogoMinedu_060818.jpg">
          <a:extLst>
            <a:ext uri="{FF2B5EF4-FFF2-40B4-BE49-F238E27FC236}">
              <a16:creationId xmlns:a16="http://schemas.microsoft.com/office/drawing/2014/main" id="{DEBE5DAB-67B1-4BF3-9168-53E9FF1E8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891" y="54428"/>
          <a:ext cx="4221471" cy="816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I32"/>
  <sheetViews>
    <sheetView tabSelected="1" topLeftCell="A5" zoomScale="50" zoomScaleNormal="50" zoomScaleSheetLayoutView="70" workbookViewId="0">
      <pane xSplit="4" ySplit="3" topLeftCell="O8" activePane="bottomRight" state="frozen"/>
      <selection pane="topRight" activeCell="E5" sqref="E5"/>
      <selection pane="bottomLeft" activeCell="A8" sqref="A8"/>
      <selection pane="bottomRight" activeCell="AG25" sqref="AG25"/>
    </sheetView>
  </sheetViews>
  <sheetFormatPr baseColWidth="10" defaultColWidth="10.7109375" defaultRowHeight="15.75" x14ac:dyDescent="0.25"/>
  <cols>
    <col min="1" max="1" width="15.28515625" style="10" customWidth="1"/>
    <col min="2" max="2" width="13.5703125" style="10" customWidth="1"/>
    <col min="3" max="3" width="24.85546875" style="10" customWidth="1"/>
    <col min="4" max="4" width="31.28515625" style="10" customWidth="1"/>
    <col min="5" max="5" width="9" style="10" customWidth="1"/>
    <col min="6" max="6" width="18.28515625" style="11" customWidth="1"/>
    <col min="7" max="7" width="13.7109375" style="11" customWidth="1"/>
    <col min="8" max="8" width="13.7109375" style="10" customWidth="1"/>
    <col min="9" max="11" width="13.7109375" style="10" hidden="1" customWidth="1"/>
    <col min="12" max="13" width="15.7109375" style="10" hidden="1" customWidth="1"/>
    <col min="14" max="14" width="13.7109375" style="10" hidden="1" customWidth="1"/>
    <col min="15" max="15" width="13.7109375" style="10" customWidth="1"/>
    <col min="16" max="16" width="13.7109375" style="10" hidden="1" customWidth="1"/>
    <col min="17" max="17" width="13.7109375" style="30" hidden="1" customWidth="1"/>
    <col min="18" max="18" width="42.28515625" style="10" hidden="1" customWidth="1"/>
    <col min="19" max="21" width="13.7109375" style="10" hidden="1" customWidth="1"/>
    <col min="22" max="22" width="19.42578125" style="10" hidden="1" customWidth="1"/>
    <col min="23" max="23" width="44.42578125" style="10" hidden="1" customWidth="1"/>
    <col min="24" max="24" width="20.85546875" style="10" hidden="1" customWidth="1"/>
    <col min="25" max="25" width="18.140625" style="10" hidden="1" customWidth="1"/>
    <col min="26" max="26" width="32.5703125" style="10" hidden="1" customWidth="1"/>
    <col min="27" max="27" width="19.42578125" style="10" hidden="1" customWidth="1"/>
    <col min="28" max="28" width="74.85546875" style="10" hidden="1" customWidth="1"/>
    <col min="29" max="29" width="20.85546875" style="10" hidden="1" customWidth="1"/>
    <col min="30" max="30" width="18.140625" style="10" hidden="1" customWidth="1"/>
    <col min="31" max="31" width="24.42578125" style="10" customWidth="1"/>
    <col min="32" max="32" width="19.42578125" style="10" customWidth="1"/>
    <col min="33" max="33" width="227.42578125" style="10" customWidth="1"/>
    <col min="34" max="34" width="20.85546875" style="10" customWidth="1"/>
    <col min="35" max="35" width="18.140625" style="10" customWidth="1"/>
    <col min="36" max="16384" width="10.7109375" style="10"/>
  </cols>
  <sheetData>
    <row r="1" spans="1:35" ht="28.5" customHeight="1" x14ac:dyDescent="0.25">
      <c r="A1" s="17"/>
      <c r="B1" s="17"/>
      <c r="C1" s="17"/>
      <c r="D1" s="17"/>
      <c r="E1" s="17"/>
      <c r="F1" s="18"/>
      <c r="G1" s="18"/>
      <c r="H1" s="17"/>
      <c r="I1" s="17"/>
      <c r="J1" s="17"/>
      <c r="K1" s="17"/>
      <c r="L1" s="17"/>
      <c r="M1" s="17"/>
      <c r="N1" s="17"/>
      <c r="O1" s="17"/>
    </row>
    <row r="2" spans="1:35" ht="24" customHeight="1" x14ac:dyDescent="0.25">
      <c r="A2" s="17"/>
      <c r="B2" s="17"/>
      <c r="C2" s="17"/>
      <c r="D2" s="17"/>
      <c r="E2" s="17"/>
      <c r="F2" s="18"/>
      <c r="G2" s="18"/>
      <c r="H2" s="17"/>
      <c r="I2" s="17"/>
      <c r="J2" s="17"/>
      <c r="K2" s="17"/>
      <c r="L2" s="17"/>
      <c r="M2" s="17"/>
      <c r="N2" s="17"/>
      <c r="O2" s="17"/>
    </row>
    <row r="3" spans="1:35" ht="32.25" customHeight="1" thickBot="1" x14ac:dyDescent="0.3">
      <c r="A3" s="17"/>
      <c r="B3" s="17"/>
      <c r="C3" s="17"/>
      <c r="D3" s="17"/>
      <c r="E3" s="17"/>
      <c r="F3" s="18"/>
      <c r="G3" s="18"/>
      <c r="H3" s="17"/>
      <c r="I3" s="17"/>
      <c r="J3" s="17"/>
      <c r="K3" s="17"/>
      <c r="L3" s="17"/>
      <c r="M3" s="17"/>
      <c r="N3" s="17"/>
      <c r="O3" s="17"/>
    </row>
    <row r="4" spans="1:35" s="12" customFormat="1" ht="33" customHeight="1" thickBot="1" x14ac:dyDescent="0.75">
      <c r="A4" s="109" t="s">
        <v>0</v>
      </c>
      <c r="B4" s="110"/>
      <c r="C4" s="110"/>
      <c r="D4" s="110"/>
      <c r="E4" s="110"/>
      <c r="F4" s="110"/>
      <c r="G4" s="110"/>
      <c r="H4" s="110"/>
      <c r="I4" s="110"/>
      <c r="J4" s="110"/>
      <c r="K4" s="110"/>
      <c r="L4" s="110"/>
      <c r="M4" s="110"/>
      <c r="N4" s="110"/>
      <c r="O4" s="111"/>
      <c r="Q4" s="31"/>
    </row>
    <row r="5" spans="1:35" ht="18.75" x14ac:dyDescent="0.25">
      <c r="A5" s="114" t="s">
        <v>1</v>
      </c>
      <c r="B5" s="117" t="s">
        <v>2</v>
      </c>
      <c r="C5" s="117" t="s">
        <v>3</v>
      </c>
      <c r="D5" s="117" t="s">
        <v>4</v>
      </c>
      <c r="E5" s="117" t="s">
        <v>5</v>
      </c>
      <c r="F5" s="117" t="s">
        <v>6</v>
      </c>
      <c r="G5" s="117" t="s">
        <v>7</v>
      </c>
      <c r="H5" s="117" t="s">
        <v>8</v>
      </c>
      <c r="I5" s="107" t="s">
        <v>9</v>
      </c>
      <c r="J5" s="107"/>
      <c r="K5" s="117" t="s">
        <v>10</v>
      </c>
      <c r="L5" s="107" t="s">
        <v>11</v>
      </c>
      <c r="M5" s="107"/>
      <c r="N5" s="107"/>
      <c r="O5" s="108"/>
      <c r="P5" s="91" t="s">
        <v>12</v>
      </c>
      <c r="Q5" s="91"/>
      <c r="R5" s="91"/>
      <c r="S5" s="91"/>
      <c r="T5" s="91"/>
      <c r="U5" s="91"/>
      <c r="V5" s="91"/>
      <c r="W5" s="91"/>
      <c r="X5" s="91"/>
      <c r="Y5" s="91"/>
      <c r="Z5" s="91"/>
      <c r="AA5" s="91"/>
      <c r="AB5" s="91"/>
      <c r="AC5" s="91"/>
      <c r="AD5" s="91"/>
      <c r="AE5" s="91"/>
      <c r="AF5" s="91"/>
      <c r="AG5" s="91"/>
      <c r="AH5" s="91"/>
      <c r="AI5" s="91"/>
    </row>
    <row r="6" spans="1:35" ht="18.75" x14ac:dyDescent="0.25">
      <c r="A6" s="115"/>
      <c r="B6" s="112"/>
      <c r="C6" s="112"/>
      <c r="D6" s="112"/>
      <c r="E6" s="112"/>
      <c r="F6" s="112"/>
      <c r="G6" s="112"/>
      <c r="H6" s="112"/>
      <c r="I6" s="112" t="s">
        <v>13</v>
      </c>
      <c r="J6" s="112" t="s">
        <v>14</v>
      </c>
      <c r="K6" s="112"/>
      <c r="L6" s="13" t="s">
        <v>15</v>
      </c>
      <c r="M6" s="13" t="s">
        <v>16</v>
      </c>
      <c r="N6" s="13" t="s">
        <v>17</v>
      </c>
      <c r="O6" s="14" t="s">
        <v>18</v>
      </c>
      <c r="P6" s="92" t="s">
        <v>15</v>
      </c>
      <c r="Q6" s="92"/>
      <c r="R6" s="92"/>
      <c r="S6" s="92"/>
      <c r="T6" s="93"/>
      <c r="U6" s="92" t="s">
        <v>16</v>
      </c>
      <c r="V6" s="92"/>
      <c r="W6" s="92"/>
      <c r="X6" s="92"/>
      <c r="Y6" s="92"/>
      <c r="Z6" s="92" t="s">
        <v>17</v>
      </c>
      <c r="AA6" s="92"/>
      <c r="AB6" s="92"/>
      <c r="AC6" s="92"/>
      <c r="AD6" s="92"/>
      <c r="AE6" s="92" t="s">
        <v>18</v>
      </c>
      <c r="AF6" s="92"/>
      <c r="AG6" s="92"/>
      <c r="AH6" s="92"/>
      <c r="AI6" s="92"/>
    </row>
    <row r="7" spans="1:35" ht="87.75" customHeight="1" thickBot="1" x14ac:dyDescent="0.3">
      <c r="A7" s="116"/>
      <c r="B7" s="113"/>
      <c r="C7" s="113"/>
      <c r="D7" s="113"/>
      <c r="E7" s="113"/>
      <c r="F7" s="113"/>
      <c r="G7" s="113"/>
      <c r="H7" s="113"/>
      <c r="I7" s="113"/>
      <c r="J7" s="113"/>
      <c r="K7" s="113"/>
      <c r="L7" s="27" t="s">
        <v>19</v>
      </c>
      <c r="M7" s="27" t="s">
        <v>19</v>
      </c>
      <c r="N7" s="27" t="s">
        <v>19</v>
      </c>
      <c r="O7" s="15" t="s">
        <v>19</v>
      </c>
      <c r="P7" s="23" t="s">
        <v>20</v>
      </c>
      <c r="Q7" s="29" t="s">
        <v>21</v>
      </c>
      <c r="R7" s="23" t="s">
        <v>22</v>
      </c>
      <c r="S7" s="24" t="s">
        <v>23</v>
      </c>
      <c r="T7" s="25" t="s">
        <v>24</v>
      </c>
      <c r="U7" s="23" t="s">
        <v>20</v>
      </c>
      <c r="V7" s="27" t="s">
        <v>21</v>
      </c>
      <c r="W7" s="23" t="s">
        <v>22</v>
      </c>
      <c r="X7" s="26" t="s">
        <v>23</v>
      </c>
      <c r="Y7" s="26" t="s">
        <v>24</v>
      </c>
      <c r="Z7" s="23" t="s">
        <v>20</v>
      </c>
      <c r="AA7" s="23" t="s">
        <v>21</v>
      </c>
      <c r="AB7" s="23" t="s">
        <v>22</v>
      </c>
      <c r="AC7" s="26" t="s">
        <v>23</v>
      </c>
      <c r="AD7" s="26" t="s">
        <v>24</v>
      </c>
      <c r="AE7" s="23" t="s">
        <v>20</v>
      </c>
      <c r="AF7" s="23" t="s">
        <v>21</v>
      </c>
      <c r="AG7" s="23" t="s">
        <v>22</v>
      </c>
      <c r="AH7" s="26" t="s">
        <v>23</v>
      </c>
      <c r="AI7" s="26" t="s">
        <v>24</v>
      </c>
    </row>
    <row r="8" spans="1:35" s="20" customFormat="1" ht="249.75" customHeight="1" thickBot="1" x14ac:dyDescent="0.3">
      <c r="A8" s="94" t="s">
        <v>25</v>
      </c>
      <c r="B8" s="97" t="s">
        <v>26</v>
      </c>
      <c r="C8" s="97" t="s">
        <v>27</v>
      </c>
      <c r="D8" s="49" t="s">
        <v>28</v>
      </c>
      <c r="E8" s="50">
        <v>1</v>
      </c>
      <c r="F8" s="49" t="s">
        <v>29</v>
      </c>
      <c r="G8" s="49" t="s">
        <v>30</v>
      </c>
      <c r="H8" s="50" t="s">
        <v>31</v>
      </c>
      <c r="I8" s="51">
        <v>43831</v>
      </c>
      <c r="J8" s="52" t="s">
        <v>32</v>
      </c>
      <c r="K8" s="102" t="s">
        <v>33</v>
      </c>
      <c r="L8" s="35">
        <v>0</v>
      </c>
      <c r="M8" s="35">
        <v>1</v>
      </c>
      <c r="N8" s="35">
        <v>1</v>
      </c>
      <c r="O8" s="53">
        <v>1</v>
      </c>
      <c r="P8" s="54">
        <v>0</v>
      </c>
      <c r="Q8" s="55"/>
      <c r="R8" s="55"/>
      <c r="S8" s="56"/>
      <c r="T8" s="56"/>
      <c r="U8" s="57">
        <v>1</v>
      </c>
      <c r="V8" s="57">
        <f>IF(ISERROR(U8/M8),"No aplica",(U8/M8))</f>
        <v>1</v>
      </c>
      <c r="W8" s="58" t="s">
        <v>162</v>
      </c>
      <c r="X8" s="56"/>
      <c r="Y8" s="56"/>
      <c r="Z8" s="59">
        <v>1</v>
      </c>
      <c r="AA8" s="60">
        <f>IF(ISERROR(Z8/N8),"No aplica",Z8/N8)</f>
        <v>1</v>
      </c>
      <c r="AB8" s="61" t="s">
        <v>181</v>
      </c>
      <c r="AC8" s="56"/>
      <c r="AD8" s="56"/>
      <c r="AE8" s="59">
        <v>1</v>
      </c>
      <c r="AF8" s="60">
        <f>IF(ISERROR(AE8/O8),"No aplica",AE8/O8)</f>
        <v>1</v>
      </c>
      <c r="AG8" s="61" t="s">
        <v>181</v>
      </c>
      <c r="AH8" s="56"/>
      <c r="AI8" s="62"/>
    </row>
    <row r="9" spans="1:35" s="20" customFormat="1" ht="408.75" customHeight="1" x14ac:dyDescent="0.25">
      <c r="A9" s="95"/>
      <c r="B9" s="98"/>
      <c r="C9" s="98"/>
      <c r="D9" s="19" t="s">
        <v>34</v>
      </c>
      <c r="E9" s="63">
        <v>1</v>
      </c>
      <c r="F9" s="19" t="s">
        <v>35</v>
      </c>
      <c r="G9" s="19" t="s">
        <v>36</v>
      </c>
      <c r="H9" s="9" t="s">
        <v>37</v>
      </c>
      <c r="I9" s="8">
        <v>43831</v>
      </c>
      <c r="J9" s="7">
        <v>44196</v>
      </c>
      <c r="K9" s="103"/>
      <c r="L9" s="21">
        <v>0</v>
      </c>
      <c r="M9" s="35">
        <v>0.1</v>
      </c>
      <c r="N9" s="21">
        <v>0.66</v>
      </c>
      <c r="O9" s="22">
        <v>1</v>
      </c>
      <c r="P9" s="38"/>
      <c r="Q9" s="64"/>
      <c r="R9" s="47"/>
      <c r="S9" s="34"/>
      <c r="T9" s="34"/>
      <c r="U9" s="33">
        <v>0.1</v>
      </c>
      <c r="V9" s="33">
        <f t="shared" ref="V9:V22" si="0">IF(ISERROR(U9/M9),"No aplica",(U9/M9))</f>
        <v>1</v>
      </c>
      <c r="W9" s="42" t="s">
        <v>156</v>
      </c>
      <c r="X9" s="34"/>
      <c r="Y9" s="34"/>
      <c r="Z9" s="40">
        <v>0.66</v>
      </c>
      <c r="AA9" s="37">
        <f t="shared" ref="AA9:AA21" si="1">IF(ISERROR(Z9/N9),"No aplica",Z9/N9)</f>
        <v>1</v>
      </c>
      <c r="AB9" s="65" t="s">
        <v>182</v>
      </c>
      <c r="AC9" s="34"/>
      <c r="AD9" s="34"/>
      <c r="AE9" s="40">
        <v>1</v>
      </c>
      <c r="AF9" s="37">
        <f t="shared" ref="AF9:AF22" si="2">IF(ISERROR(AE9/O9),"No aplica",AE9/O9)</f>
        <v>1</v>
      </c>
      <c r="AG9" s="65" t="s">
        <v>188</v>
      </c>
      <c r="AH9" s="34"/>
      <c r="AI9" s="41"/>
    </row>
    <row r="10" spans="1:35" s="20" customFormat="1" ht="409.5" customHeight="1" thickBot="1" x14ac:dyDescent="0.3">
      <c r="A10" s="95"/>
      <c r="B10" s="98"/>
      <c r="C10" s="100"/>
      <c r="D10" s="19" t="s">
        <v>38</v>
      </c>
      <c r="E10" s="9">
        <v>2</v>
      </c>
      <c r="F10" s="19" t="s">
        <v>39</v>
      </c>
      <c r="G10" s="19" t="s">
        <v>40</v>
      </c>
      <c r="H10" s="9" t="s">
        <v>31</v>
      </c>
      <c r="I10" s="8">
        <v>43952</v>
      </c>
      <c r="J10" s="7">
        <v>44196</v>
      </c>
      <c r="K10" s="104"/>
      <c r="L10" s="21">
        <v>0</v>
      </c>
      <c r="M10" s="21">
        <v>0</v>
      </c>
      <c r="N10" s="21">
        <v>0.5</v>
      </c>
      <c r="O10" s="22">
        <v>1</v>
      </c>
      <c r="P10" s="38">
        <v>0</v>
      </c>
      <c r="Q10" s="33" t="str">
        <f t="shared" ref="Q10" si="3">IF(ISERROR(+P10/L10),"No aplica",P10/L10)</f>
        <v>No aplica</v>
      </c>
      <c r="R10" s="34"/>
      <c r="S10" s="34"/>
      <c r="T10" s="34"/>
      <c r="U10" s="33">
        <v>0</v>
      </c>
      <c r="V10" s="33" t="str">
        <f t="shared" si="0"/>
        <v>No aplica</v>
      </c>
      <c r="W10" s="42"/>
      <c r="X10" s="34"/>
      <c r="Y10" s="34"/>
      <c r="Z10" s="40">
        <v>0.5</v>
      </c>
      <c r="AA10" s="37">
        <f t="shared" si="1"/>
        <v>1</v>
      </c>
      <c r="AB10" s="65" t="s">
        <v>170</v>
      </c>
      <c r="AC10" s="34"/>
      <c r="AD10" s="34"/>
      <c r="AE10" s="40">
        <v>1</v>
      </c>
      <c r="AF10" s="37">
        <f t="shared" si="2"/>
        <v>1</v>
      </c>
      <c r="AG10" s="65" t="s">
        <v>189</v>
      </c>
      <c r="AH10" s="34"/>
      <c r="AI10" s="41"/>
    </row>
    <row r="11" spans="1:35" s="20" customFormat="1" ht="185.25" customHeight="1" thickBot="1" x14ac:dyDescent="0.3">
      <c r="A11" s="95"/>
      <c r="B11" s="98"/>
      <c r="C11" s="101" t="s">
        <v>41</v>
      </c>
      <c r="D11" s="19" t="s">
        <v>42</v>
      </c>
      <c r="E11" s="63" t="s">
        <v>43</v>
      </c>
      <c r="F11" s="19" t="s">
        <v>44</v>
      </c>
      <c r="G11" s="19" t="s">
        <v>45</v>
      </c>
      <c r="H11" s="9" t="s">
        <v>37</v>
      </c>
      <c r="I11" s="8">
        <v>43922</v>
      </c>
      <c r="J11" s="7">
        <v>44196</v>
      </c>
      <c r="K11" s="105" t="s">
        <v>46</v>
      </c>
      <c r="L11" s="21">
        <v>0</v>
      </c>
      <c r="M11" s="35">
        <v>0</v>
      </c>
      <c r="N11" s="21">
        <v>0.66</v>
      </c>
      <c r="O11" s="22">
        <v>1</v>
      </c>
      <c r="P11" s="38">
        <v>0</v>
      </c>
      <c r="Q11" s="36"/>
      <c r="R11" s="36"/>
      <c r="S11" s="34"/>
      <c r="T11" s="34"/>
      <c r="U11" s="33">
        <v>0</v>
      </c>
      <c r="V11" s="33" t="str">
        <f t="shared" si="0"/>
        <v>No aplica</v>
      </c>
      <c r="W11" s="42"/>
      <c r="X11" s="34"/>
      <c r="Y11" s="34"/>
      <c r="Z11" s="40">
        <v>0</v>
      </c>
      <c r="AA11" s="37">
        <f t="shared" si="1"/>
        <v>0</v>
      </c>
      <c r="AB11" s="65" t="s">
        <v>186</v>
      </c>
      <c r="AC11" s="34"/>
      <c r="AD11" s="34"/>
      <c r="AE11" s="40">
        <v>1</v>
      </c>
      <c r="AF11" s="37">
        <f t="shared" si="2"/>
        <v>1</v>
      </c>
      <c r="AG11" s="133" t="s">
        <v>190</v>
      </c>
      <c r="AH11" s="34"/>
      <c r="AI11" s="41"/>
    </row>
    <row r="12" spans="1:35" s="20" customFormat="1" ht="185.25" customHeight="1" thickBot="1" x14ac:dyDescent="0.3">
      <c r="A12" s="95"/>
      <c r="B12" s="98"/>
      <c r="C12" s="98"/>
      <c r="D12" s="19" t="s">
        <v>47</v>
      </c>
      <c r="E12" s="63" t="s">
        <v>43</v>
      </c>
      <c r="F12" s="19" t="s">
        <v>48</v>
      </c>
      <c r="G12" s="19" t="s">
        <v>45</v>
      </c>
      <c r="H12" s="9" t="s">
        <v>37</v>
      </c>
      <c r="I12" s="8">
        <v>43922</v>
      </c>
      <c r="J12" s="7">
        <v>44196</v>
      </c>
      <c r="K12" s="106"/>
      <c r="L12" s="21">
        <v>0</v>
      </c>
      <c r="M12" s="35">
        <v>0</v>
      </c>
      <c r="N12" s="21">
        <v>0.66</v>
      </c>
      <c r="O12" s="22">
        <v>1</v>
      </c>
      <c r="P12" s="38">
        <v>0</v>
      </c>
      <c r="Q12" s="36"/>
      <c r="R12" s="36"/>
      <c r="S12" s="34"/>
      <c r="T12" s="34"/>
      <c r="U12" s="33">
        <v>0</v>
      </c>
      <c r="V12" s="33" t="str">
        <f t="shared" si="0"/>
        <v>No aplica</v>
      </c>
      <c r="W12" s="42"/>
      <c r="X12" s="34"/>
      <c r="Y12" s="34"/>
      <c r="Z12" s="40">
        <v>0</v>
      </c>
      <c r="AA12" s="37">
        <f t="shared" si="1"/>
        <v>0</v>
      </c>
      <c r="AB12" s="65" t="s">
        <v>185</v>
      </c>
      <c r="AC12" s="34"/>
      <c r="AD12" s="34"/>
      <c r="AE12" s="40">
        <v>0</v>
      </c>
      <c r="AF12" s="37">
        <f t="shared" si="2"/>
        <v>0</v>
      </c>
      <c r="AG12" s="65" t="s">
        <v>199</v>
      </c>
      <c r="AH12" s="34"/>
      <c r="AI12" s="41"/>
    </row>
    <row r="13" spans="1:35" s="20" customFormat="1" ht="165" customHeight="1" x14ac:dyDescent="0.25">
      <c r="A13" s="95"/>
      <c r="B13" s="98"/>
      <c r="C13" s="98"/>
      <c r="D13" s="19" t="s">
        <v>49</v>
      </c>
      <c r="E13" s="63" t="s">
        <v>50</v>
      </c>
      <c r="F13" s="19" t="s">
        <v>51</v>
      </c>
      <c r="G13" s="19" t="s">
        <v>52</v>
      </c>
      <c r="H13" s="9" t="s">
        <v>37</v>
      </c>
      <c r="I13" s="8">
        <v>43922</v>
      </c>
      <c r="J13" s="7">
        <v>44196</v>
      </c>
      <c r="K13" s="106"/>
      <c r="L13" s="21">
        <v>0</v>
      </c>
      <c r="M13" s="35">
        <v>0.1</v>
      </c>
      <c r="N13" s="21">
        <v>0.75</v>
      </c>
      <c r="O13" s="22">
        <v>1</v>
      </c>
      <c r="P13" s="38">
        <v>0.6</v>
      </c>
      <c r="Q13" s="36"/>
      <c r="R13" s="47"/>
      <c r="S13" s="34"/>
      <c r="T13" s="34"/>
      <c r="U13" s="33">
        <v>0.1</v>
      </c>
      <c r="V13" s="33">
        <f t="shared" si="0"/>
        <v>1</v>
      </c>
      <c r="W13" s="42" t="s">
        <v>168</v>
      </c>
      <c r="X13" s="34"/>
      <c r="Y13" s="34"/>
      <c r="Z13" s="40">
        <v>0.75</v>
      </c>
      <c r="AA13" s="37">
        <f t="shared" si="1"/>
        <v>1</v>
      </c>
      <c r="AB13" s="66" t="s">
        <v>171</v>
      </c>
      <c r="AC13" s="34"/>
      <c r="AD13" s="34"/>
      <c r="AE13" s="40">
        <v>1</v>
      </c>
      <c r="AF13" s="37">
        <f t="shared" si="2"/>
        <v>1</v>
      </c>
      <c r="AG13" s="134" t="s">
        <v>171</v>
      </c>
      <c r="AH13" s="34"/>
      <c r="AI13" s="41"/>
    </row>
    <row r="14" spans="1:35" s="20" customFormat="1" ht="213" customHeight="1" thickBot="1" x14ac:dyDescent="0.3">
      <c r="A14" s="95"/>
      <c r="B14" s="98"/>
      <c r="C14" s="98"/>
      <c r="D14" s="19" t="s">
        <v>53</v>
      </c>
      <c r="E14" s="63" t="s">
        <v>54</v>
      </c>
      <c r="F14" s="19" t="s">
        <v>55</v>
      </c>
      <c r="G14" s="19" t="s">
        <v>56</v>
      </c>
      <c r="H14" s="9" t="s">
        <v>37</v>
      </c>
      <c r="I14" s="8">
        <v>43922</v>
      </c>
      <c r="J14" s="7">
        <v>44196</v>
      </c>
      <c r="K14" s="106"/>
      <c r="L14" s="21">
        <v>0</v>
      </c>
      <c r="M14" s="33">
        <v>0.1</v>
      </c>
      <c r="N14" s="21">
        <v>0.66</v>
      </c>
      <c r="O14" s="22">
        <v>1</v>
      </c>
      <c r="P14" s="38">
        <v>0.1</v>
      </c>
      <c r="Q14" s="36"/>
      <c r="R14" s="36"/>
      <c r="S14" s="34"/>
      <c r="T14" s="34"/>
      <c r="U14" s="33">
        <v>0.1</v>
      </c>
      <c r="V14" s="33">
        <f t="shared" si="0"/>
        <v>1</v>
      </c>
      <c r="W14" s="42" t="s">
        <v>158</v>
      </c>
      <c r="X14" s="34"/>
      <c r="Y14" s="34"/>
      <c r="Z14" s="40">
        <v>1</v>
      </c>
      <c r="AA14" s="37">
        <f t="shared" si="1"/>
        <v>1.5151515151515151</v>
      </c>
      <c r="AB14" s="67" t="s">
        <v>172</v>
      </c>
      <c r="AC14" s="34"/>
      <c r="AD14" s="34"/>
      <c r="AE14" s="40">
        <v>1</v>
      </c>
      <c r="AF14" s="37">
        <f t="shared" si="2"/>
        <v>1</v>
      </c>
      <c r="AG14" s="65" t="s">
        <v>191</v>
      </c>
      <c r="AH14" s="34"/>
      <c r="AI14" s="41"/>
    </row>
    <row r="15" spans="1:35" s="20" customFormat="1" ht="203.25" customHeight="1" thickBot="1" x14ac:dyDescent="0.3">
      <c r="A15" s="95"/>
      <c r="B15" s="98"/>
      <c r="C15" s="98"/>
      <c r="D15" s="19" t="s">
        <v>57</v>
      </c>
      <c r="E15" s="9">
        <v>1</v>
      </c>
      <c r="F15" s="9" t="s">
        <v>58</v>
      </c>
      <c r="G15" s="9" t="s">
        <v>59</v>
      </c>
      <c r="H15" s="9" t="s">
        <v>31</v>
      </c>
      <c r="I15" s="8">
        <v>43831</v>
      </c>
      <c r="J15" s="7">
        <v>44074</v>
      </c>
      <c r="K15" s="106"/>
      <c r="L15" s="21">
        <v>0</v>
      </c>
      <c r="M15" s="35">
        <v>0.25</v>
      </c>
      <c r="N15" s="21">
        <v>0.66</v>
      </c>
      <c r="O15" s="22">
        <v>1</v>
      </c>
      <c r="P15" s="38">
        <v>0</v>
      </c>
      <c r="Q15" s="68"/>
      <c r="R15" s="42"/>
      <c r="S15" s="34"/>
      <c r="T15" s="34"/>
      <c r="U15" s="33">
        <v>0.25</v>
      </c>
      <c r="V15" s="33">
        <v>0.25</v>
      </c>
      <c r="W15" s="42" t="s">
        <v>159</v>
      </c>
      <c r="X15" s="34"/>
      <c r="Y15" s="34"/>
      <c r="Z15" s="69">
        <v>0.66</v>
      </c>
      <c r="AA15" s="37" t="str">
        <f>IF(ISERROR(W20/N15),"No aplica",W20/N15)</f>
        <v>No aplica</v>
      </c>
      <c r="AB15" s="42" t="s">
        <v>173</v>
      </c>
      <c r="AC15" s="34"/>
      <c r="AD15" s="34"/>
      <c r="AE15" s="40">
        <v>1</v>
      </c>
      <c r="AF15" s="37">
        <f t="shared" si="2"/>
        <v>1</v>
      </c>
      <c r="AG15" s="42" t="s">
        <v>193</v>
      </c>
      <c r="AH15" s="34"/>
      <c r="AI15" s="41"/>
    </row>
    <row r="16" spans="1:35" s="20" customFormat="1" ht="183" customHeight="1" thickBot="1" x14ac:dyDescent="0.3">
      <c r="A16" s="95"/>
      <c r="B16" s="98"/>
      <c r="C16" s="98"/>
      <c r="D16" s="19" t="s">
        <v>60</v>
      </c>
      <c r="E16" s="9">
        <v>1</v>
      </c>
      <c r="F16" s="19" t="s">
        <v>61</v>
      </c>
      <c r="G16" s="19" t="s">
        <v>62</v>
      </c>
      <c r="H16" s="9" t="s">
        <v>31</v>
      </c>
      <c r="I16" s="8">
        <v>43922</v>
      </c>
      <c r="J16" s="7">
        <v>44196</v>
      </c>
      <c r="K16" s="106"/>
      <c r="L16" s="21">
        <v>0</v>
      </c>
      <c r="M16" s="35">
        <v>0.1</v>
      </c>
      <c r="N16" s="21">
        <v>0.66</v>
      </c>
      <c r="O16" s="22">
        <v>1</v>
      </c>
      <c r="P16" s="38">
        <v>0</v>
      </c>
      <c r="Q16" s="36"/>
      <c r="R16" s="36"/>
      <c r="S16" s="34"/>
      <c r="T16" s="34"/>
      <c r="U16" s="33">
        <v>0.1</v>
      </c>
      <c r="V16" s="33">
        <v>0.1</v>
      </c>
      <c r="W16" s="42" t="s">
        <v>163</v>
      </c>
      <c r="X16" s="34"/>
      <c r="Y16" s="34"/>
      <c r="Z16" s="70">
        <v>0.66</v>
      </c>
      <c r="AA16" s="37" t="str">
        <f>IF(ISERROR(W22/N16),"No aplica",W22/N16)</f>
        <v>No aplica</v>
      </c>
      <c r="AB16" s="71" t="s">
        <v>174</v>
      </c>
      <c r="AC16" s="34"/>
      <c r="AD16" s="34"/>
      <c r="AE16" s="40">
        <v>1</v>
      </c>
      <c r="AF16" s="37">
        <f t="shared" si="2"/>
        <v>1</v>
      </c>
      <c r="AG16" s="134" t="s">
        <v>174</v>
      </c>
      <c r="AH16" s="34"/>
      <c r="AI16" s="41"/>
    </row>
    <row r="17" spans="1:35" s="20" customFormat="1" ht="137.25" customHeight="1" thickBot="1" x14ac:dyDescent="0.3">
      <c r="A17" s="95"/>
      <c r="B17" s="98"/>
      <c r="C17" s="98"/>
      <c r="D17" s="19" t="s">
        <v>63</v>
      </c>
      <c r="E17" s="9">
        <v>1</v>
      </c>
      <c r="F17" s="19" t="s">
        <v>64</v>
      </c>
      <c r="G17" s="19" t="s">
        <v>65</v>
      </c>
      <c r="H17" s="9" t="s">
        <v>31</v>
      </c>
      <c r="I17" s="8">
        <v>43831</v>
      </c>
      <c r="J17" s="7">
        <v>44074</v>
      </c>
      <c r="K17" s="106"/>
      <c r="L17" s="21">
        <v>0</v>
      </c>
      <c r="M17" s="35">
        <v>0</v>
      </c>
      <c r="N17" s="21">
        <v>0</v>
      </c>
      <c r="O17" s="22">
        <v>1</v>
      </c>
      <c r="P17" s="38">
        <v>0</v>
      </c>
      <c r="Q17" s="33"/>
      <c r="R17" s="36"/>
      <c r="S17" s="34"/>
      <c r="T17" s="34"/>
      <c r="U17" s="33">
        <v>0</v>
      </c>
      <c r="V17" s="33" t="str">
        <f t="shared" si="0"/>
        <v>No aplica</v>
      </c>
      <c r="W17" s="42"/>
      <c r="X17" s="34"/>
      <c r="Y17" s="34"/>
      <c r="Z17" s="48">
        <v>0</v>
      </c>
      <c r="AA17" s="37" t="str">
        <f>IF(ISERROR(W23/N17),"No aplica",W23/N17)</f>
        <v>No aplica</v>
      </c>
      <c r="AB17" s="34"/>
      <c r="AC17" s="34"/>
      <c r="AD17" s="34"/>
      <c r="AE17" s="40">
        <v>1</v>
      </c>
      <c r="AF17" s="37">
        <f t="shared" si="2"/>
        <v>1</v>
      </c>
      <c r="AG17" s="133" t="s">
        <v>194</v>
      </c>
      <c r="AH17" s="34"/>
      <c r="AI17" s="41"/>
    </row>
    <row r="18" spans="1:35" s="20" customFormat="1" ht="249.75" customHeight="1" thickBot="1" x14ac:dyDescent="0.3">
      <c r="A18" s="95"/>
      <c r="B18" s="98"/>
      <c r="C18" s="98"/>
      <c r="D18" s="19" t="s">
        <v>66</v>
      </c>
      <c r="E18" s="9">
        <v>1</v>
      </c>
      <c r="F18" s="19" t="s">
        <v>67</v>
      </c>
      <c r="G18" s="19" t="s">
        <v>68</v>
      </c>
      <c r="H18" s="9" t="s">
        <v>31</v>
      </c>
      <c r="I18" s="8">
        <v>43922</v>
      </c>
      <c r="J18" s="7">
        <v>43951</v>
      </c>
      <c r="K18" s="106"/>
      <c r="L18" s="21">
        <v>0</v>
      </c>
      <c r="M18" s="35">
        <v>1</v>
      </c>
      <c r="N18" s="21">
        <v>1</v>
      </c>
      <c r="O18" s="22">
        <v>1</v>
      </c>
      <c r="P18" s="38">
        <v>1</v>
      </c>
      <c r="Q18" s="33"/>
      <c r="R18" s="47"/>
      <c r="S18" s="34"/>
      <c r="T18" s="34"/>
      <c r="U18" s="33">
        <v>1</v>
      </c>
      <c r="V18" s="33">
        <f t="shared" si="0"/>
        <v>1</v>
      </c>
      <c r="W18" s="42" t="s">
        <v>155</v>
      </c>
      <c r="X18" s="34"/>
      <c r="Y18" s="34"/>
      <c r="Z18" s="72">
        <v>1</v>
      </c>
      <c r="AA18" s="37" t="str">
        <f>IF(ISERROR(#REF!/N18),"No aplica",#REF!/N18)</f>
        <v>No aplica</v>
      </c>
      <c r="AB18" s="65" t="s">
        <v>175</v>
      </c>
      <c r="AC18" s="34"/>
      <c r="AD18" s="34"/>
      <c r="AE18" s="40">
        <v>1</v>
      </c>
      <c r="AF18" s="37">
        <f t="shared" si="2"/>
        <v>1</v>
      </c>
      <c r="AG18" s="65" t="s">
        <v>195</v>
      </c>
      <c r="AH18" s="34"/>
      <c r="AI18" s="41"/>
    </row>
    <row r="19" spans="1:35" s="20" customFormat="1" ht="190.5" customHeight="1" thickBot="1" x14ac:dyDescent="0.3">
      <c r="A19" s="95"/>
      <c r="B19" s="98"/>
      <c r="C19" s="98"/>
      <c r="D19" s="19" t="s">
        <v>69</v>
      </c>
      <c r="E19" s="63">
        <v>1</v>
      </c>
      <c r="F19" s="19" t="s">
        <v>70</v>
      </c>
      <c r="G19" s="19" t="s">
        <v>36</v>
      </c>
      <c r="H19" s="9" t="s">
        <v>37</v>
      </c>
      <c r="I19" s="8">
        <v>43952</v>
      </c>
      <c r="J19" s="7">
        <v>44196</v>
      </c>
      <c r="K19" s="106"/>
      <c r="L19" s="21">
        <v>0</v>
      </c>
      <c r="M19" s="35">
        <v>0</v>
      </c>
      <c r="N19" s="21">
        <v>0.4</v>
      </c>
      <c r="O19" s="22">
        <v>1</v>
      </c>
      <c r="P19" s="38">
        <v>0</v>
      </c>
      <c r="Q19" s="33"/>
      <c r="R19" s="36"/>
      <c r="S19" s="34"/>
      <c r="T19" s="34"/>
      <c r="U19" s="33">
        <v>0</v>
      </c>
      <c r="V19" s="33" t="str">
        <f t="shared" si="0"/>
        <v>No aplica</v>
      </c>
      <c r="W19" s="42"/>
      <c r="X19" s="34"/>
      <c r="Y19" s="34"/>
      <c r="Z19" s="40">
        <v>0.05</v>
      </c>
      <c r="AA19" s="37">
        <f t="shared" si="1"/>
        <v>0.125</v>
      </c>
      <c r="AB19" s="65" t="s">
        <v>187</v>
      </c>
      <c r="AC19" s="34"/>
      <c r="AD19" s="34"/>
      <c r="AE19" s="40">
        <v>1</v>
      </c>
      <c r="AF19" s="37">
        <f t="shared" si="2"/>
        <v>1</v>
      </c>
      <c r="AG19" s="65" t="s">
        <v>196</v>
      </c>
      <c r="AH19" s="34"/>
      <c r="AI19" s="41"/>
    </row>
    <row r="20" spans="1:35" s="20" customFormat="1" ht="214.5" customHeight="1" thickBot="1" x14ac:dyDescent="0.3">
      <c r="A20" s="95"/>
      <c r="B20" s="98"/>
      <c r="C20" s="98"/>
      <c r="D20" s="19" t="s">
        <v>71</v>
      </c>
      <c r="E20" s="9">
        <v>1</v>
      </c>
      <c r="F20" s="19" t="s">
        <v>67</v>
      </c>
      <c r="G20" s="19" t="s">
        <v>68</v>
      </c>
      <c r="H20" s="9" t="s">
        <v>31</v>
      </c>
      <c r="I20" s="8">
        <v>43922</v>
      </c>
      <c r="J20" s="7">
        <v>43951</v>
      </c>
      <c r="K20" s="106"/>
      <c r="L20" s="21">
        <v>0</v>
      </c>
      <c r="M20" s="35">
        <v>1</v>
      </c>
      <c r="N20" s="21">
        <v>1</v>
      </c>
      <c r="O20" s="22">
        <v>1</v>
      </c>
      <c r="P20" s="38">
        <v>1</v>
      </c>
      <c r="Q20" s="33"/>
      <c r="R20" s="47"/>
      <c r="S20" s="34"/>
      <c r="T20" s="34"/>
      <c r="U20" s="33">
        <v>1</v>
      </c>
      <c r="V20" s="33">
        <f t="shared" si="0"/>
        <v>1</v>
      </c>
      <c r="W20" s="42" t="s">
        <v>164</v>
      </c>
      <c r="X20" s="34"/>
      <c r="Y20" s="34"/>
      <c r="Z20" s="40">
        <v>1</v>
      </c>
      <c r="AA20" s="37">
        <f t="shared" si="1"/>
        <v>1</v>
      </c>
      <c r="AB20" s="65" t="s">
        <v>176</v>
      </c>
      <c r="AC20" s="34"/>
      <c r="AD20" s="34"/>
      <c r="AE20" s="40">
        <v>1</v>
      </c>
      <c r="AF20" s="37">
        <f t="shared" si="2"/>
        <v>1</v>
      </c>
      <c r="AG20" s="65" t="s">
        <v>176</v>
      </c>
      <c r="AH20" s="34"/>
      <c r="AI20" s="41"/>
    </row>
    <row r="21" spans="1:35" s="20" customFormat="1" ht="231" customHeight="1" thickBot="1" x14ac:dyDescent="0.3">
      <c r="A21" s="95"/>
      <c r="B21" s="98"/>
      <c r="C21" s="98"/>
      <c r="D21" s="19" t="s">
        <v>72</v>
      </c>
      <c r="E21" s="63">
        <v>1</v>
      </c>
      <c r="F21" s="19" t="s">
        <v>70</v>
      </c>
      <c r="G21" s="19" t="s">
        <v>36</v>
      </c>
      <c r="H21" s="9" t="s">
        <v>37</v>
      </c>
      <c r="I21" s="8">
        <v>43952</v>
      </c>
      <c r="J21" s="7">
        <v>44196</v>
      </c>
      <c r="K21" s="106"/>
      <c r="L21" s="21">
        <v>0</v>
      </c>
      <c r="M21" s="35">
        <v>0</v>
      </c>
      <c r="N21" s="21">
        <v>0.4</v>
      </c>
      <c r="O21" s="22">
        <v>1</v>
      </c>
      <c r="P21" s="38">
        <v>0</v>
      </c>
      <c r="Q21" s="33"/>
      <c r="R21" s="36" t="s">
        <v>153</v>
      </c>
      <c r="S21" s="34"/>
      <c r="T21" s="34"/>
      <c r="U21" s="33">
        <v>0</v>
      </c>
      <c r="V21" s="33" t="str">
        <f t="shared" si="0"/>
        <v>No aplica</v>
      </c>
      <c r="W21" s="42"/>
      <c r="X21" s="34"/>
      <c r="Y21" s="34"/>
      <c r="Z21" s="40">
        <v>0.4</v>
      </c>
      <c r="AA21" s="37">
        <f t="shared" si="1"/>
        <v>1</v>
      </c>
      <c r="AB21" s="65" t="s">
        <v>184</v>
      </c>
      <c r="AC21" s="34"/>
      <c r="AD21" s="34"/>
      <c r="AE21" s="40">
        <v>1</v>
      </c>
      <c r="AF21" s="37">
        <f t="shared" si="2"/>
        <v>1</v>
      </c>
      <c r="AG21" s="65" t="s">
        <v>184</v>
      </c>
      <c r="AH21" s="34"/>
      <c r="AI21" s="41"/>
    </row>
    <row r="22" spans="1:35" s="20" customFormat="1" ht="204" customHeight="1" thickBot="1" x14ac:dyDescent="0.3">
      <c r="A22" s="95"/>
      <c r="B22" s="98"/>
      <c r="C22" s="98"/>
      <c r="D22" s="19" t="s">
        <v>73</v>
      </c>
      <c r="E22" s="9">
        <v>1</v>
      </c>
      <c r="F22" s="19" t="s">
        <v>74</v>
      </c>
      <c r="G22" s="19" t="s">
        <v>75</v>
      </c>
      <c r="H22" s="9" t="s">
        <v>31</v>
      </c>
      <c r="I22" s="8">
        <v>43983</v>
      </c>
      <c r="J22" s="7">
        <v>44196</v>
      </c>
      <c r="K22" s="106"/>
      <c r="L22" s="21">
        <v>0</v>
      </c>
      <c r="M22" s="35">
        <v>0.25</v>
      </c>
      <c r="N22" s="21">
        <v>0.5</v>
      </c>
      <c r="O22" s="22">
        <v>1</v>
      </c>
      <c r="P22" s="38">
        <v>0</v>
      </c>
      <c r="Q22" s="33"/>
      <c r="R22" s="36"/>
      <c r="S22" s="34"/>
      <c r="T22" s="34"/>
      <c r="U22" s="33">
        <v>0.25</v>
      </c>
      <c r="V22" s="33">
        <f t="shared" si="0"/>
        <v>1</v>
      </c>
      <c r="W22" s="42" t="s">
        <v>160</v>
      </c>
      <c r="X22" s="34"/>
      <c r="Y22" s="34"/>
      <c r="Z22" s="72">
        <v>0.5</v>
      </c>
      <c r="AA22" s="37">
        <f>IF(ISERROR(W28/N22),"No aplica",W28/N22)</f>
        <v>0</v>
      </c>
      <c r="AB22" s="65" t="s">
        <v>178</v>
      </c>
      <c r="AC22" s="34"/>
      <c r="AD22" s="34"/>
      <c r="AE22" s="72">
        <v>0.5</v>
      </c>
      <c r="AF22" s="37">
        <f t="shared" si="2"/>
        <v>0.5</v>
      </c>
      <c r="AG22" s="133" t="s">
        <v>197</v>
      </c>
      <c r="AH22" s="34"/>
      <c r="AI22" s="41"/>
    </row>
    <row r="23" spans="1:35" s="20" customFormat="1" ht="140.25" customHeight="1" thickBot="1" x14ac:dyDescent="0.3">
      <c r="A23" s="95"/>
      <c r="B23" s="98"/>
      <c r="C23" s="98"/>
      <c r="D23" s="19" t="s">
        <v>76</v>
      </c>
      <c r="E23" s="9">
        <v>1</v>
      </c>
      <c r="F23" s="19" t="s">
        <v>77</v>
      </c>
      <c r="G23" s="19" t="s">
        <v>78</v>
      </c>
      <c r="H23" s="9" t="s">
        <v>31</v>
      </c>
      <c r="I23" s="8">
        <v>43922</v>
      </c>
      <c r="J23" s="7">
        <v>44196</v>
      </c>
      <c r="K23" s="106"/>
      <c r="L23" s="21">
        <v>0</v>
      </c>
      <c r="M23" s="35">
        <v>0.1</v>
      </c>
      <c r="N23" s="21">
        <v>0.4</v>
      </c>
      <c r="O23" s="22">
        <v>1</v>
      </c>
      <c r="P23" s="38">
        <v>0.1</v>
      </c>
      <c r="Q23" s="33"/>
      <c r="R23" s="47"/>
      <c r="S23" s="34"/>
      <c r="T23" s="34"/>
      <c r="U23" s="33">
        <v>0.1</v>
      </c>
      <c r="V23" s="33">
        <f t="shared" ref="V23:V25" si="4">IF(ISERROR(U23/M23),"No aplica",(U23/M23))</f>
        <v>1</v>
      </c>
      <c r="W23" s="42" t="s">
        <v>161</v>
      </c>
      <c r="X23" s="34"/>
      <c r="Y23" s="34"/>
      <c r="Z23" s="40">
        <v>0.4</v>
      </c>
      <c r="AA23" s="37">
        <f t="shared" ref="AA23:AA24" si="5">IF(ISERROR(Z23/N23),"No aplica",Z23/N23)</f>
        <v>1</v>
      </c>
      <c r="AB23" s="65" t="s">
        <v>179</v>
      </c>
      <c r="AC23" s="34"/>
      <c r="AD23" s="34"/>
      <c r="AE23" s="40">
        <v>1</v>
      </c>
      <c r="AF23" s="37">
        <f t="shared" ref="AF23:AF25" si="6">IF(ISERROR(AE23/O23),"No aplica",AE23/O23)</f>
        <v>1</v>
      </c>
      <c r="AG23" s="65" t="s">
        <v>198</v>
      </c>
      <c r="AH23" s="34"/>
      <c r="AI23" s="41"/>
    </row>
    <row r="24" spans="1:35" s="20" customFormat="1" ht="191.25" customHeight="1" thickBot="1" x14ac:dyDescent="0.3">
      <c r="A24" s="95"/>
      <c r="B24" s="98"/>
      <c r="C24" s="98"/>
      <c r="D24" s="19" t="s">
        <v>79</v>
      </c>
      <c r="E24" s="9">
        <v>1</v>
      </c>
      <c r="F24" s="19" t="s">
        <v>80</v>
      </c>
      <c r="G24" s="19" t="s">
        <v>81</v>
      </c>
      <c r="H24" s="9" t="s">
        <v>31</v>
      </c>
      <c r="I24" s="8">
        <v>43922</v>
      </c>
      <c r="J24" s="7">
        <v>44196</v>
      </c>
      <c r="K24" s="106"/>
      <c r="L24" s="21">
        <v>0</v>
      </c>
      <c r="M24" s="35">
        <v>0.1</v>
      </c>
      <c r="N24" s="21">
        <v>0.6</v>
      </c>
      <c r="O24" s="22">
        <v>1</v>
      </c>
      <c r="P24" s="38">
        <v>0</v>
      </c>
      <c r="Q24" s="33"/>
      <c r="R24" s="34"/>
      <c r="S24" s="34"/>
      <c r="T24" s="34"/>
      <c r="U24" s="33">
        <v>0</v>
      </c>
      <c r="V24" s="33">
        <f t="shared" si="4"/>
        <v>0</v>
      </c>
      <c r="W24" s="42" t="s">
        <v>169</v>
      </c>
      <c r="X24" s="34"/>
      <c r="Y24" s="34"/>
      <c r="Z24" s="40">
        <v>0.5</v>
      </c>
      <c r="AA24" s="37">
        <f t="shared" si="5"/>
        <v>0.83333333333333337</v>
      </c>
      <c r="AB24" s="65" t="s">
        <v>180</v>
      </c>
      <c r="AC24" s="34"/>
      <c r="AD24" s="34"/>
      <c r="AE24" s="40">
        <v>1</v>
      </c>
      <c r="AF24" s="37">
        <f t="shared" si="6"/>
        <v>1</v>
      </c>
      <c r="AG24" s="65" t="s">
        <v>180</v>
      </c>
      <c r="AH24" s="34"/>
      <c r="AI24" s="41"/>
    </row>
    <row r="25" spans="1:35" s="20" customFormat="1" ht="259.5" customHeight="1" thickBot="1" x14ac:dyDescent="0.3">
      <c r="A25" s="96"/>
      <c r="B25" s="99"/>
      <c r="C25" s="73" t="s">
        <v>82</v>
      </c>
      <c r="D25" s="74" t="s">
        <v>83</v>
      </c>
      <c r="E25" s="73">
        <v>1</v>
      </c>
      <c r="F25" s="75" t="s">
        <v>84</v>
      </c>
      <c r="G25" s="75" t="s">
        <v>85</v>
      </c>
      <c r="H25" s="73" t="s">
        <v>31</v>
      </c>
      <c r="I25" s="76">
        <v>43862</v>
      </c>
      <c r="J25" s="77">
        <v>44196</v>
      </c>
      <c r="K25" s="76" t="s">
        <v>86</v>
      </c>
      <c r="L25" s="78">
        <v>0.25</v>
      </c>
      <c r="M25" s="79">
        <v>0.5</v>
      </c>
      <c r="N25" s="78">
        <v>0.75</v>
      </c>
      <c r="O25" s="80">
        <v>1</v>
      </c>
      <c r="P25" s="81">
        <v>0.5</v>
      </c>
      <c r="Q25" s="82"/>
      <c r="R25" s="83" t="s">
        <v>154</v>
      </c>
      <c r="S25" s="84"/>
      <c r="T25" s="84"/>
      <c r="U25" s="82">
        <v>0.5</v>
      </c>
      <c r="V25" s="85">
        <f t="shared" si="4"/>
        <v>1</v>
      </c>
      <c r="W25" s="86" t="s">
        <v>167</v>
      </c>
      <c r="X25" s="84"/>
      <c r="Y25" s="84"/>
      <c r="Z25" s="87">
        <v>0.75</v>
      </c>
      <c r="AA25" s="88">
        <f>IF(ISERROR(W31/N25),"No aplica",W31/N25)</f>
        <v>0</v>
      </c>
      <c r="AB25" s="86" t="s">
        <v>177</v>
      </c>
      <c r="AC25" s="84"/>
      <c r="AD25" s="84"/>
      <c r="AE25" s="89">
        <v>1</v>
      </c>
      <c r="AF25" s="88">
        <f t="shared" si="6"/>
        <v>1</v>
      </c>
      <c r="AG25" s="86" t="s">
        <v>192</v>
      </c>
      <c r="AH25" s="84"/>
      <c r="AI25" s="90"/>
    </row>
    <row r="26" spans="1:35" s="20" customFormat="1" x14ac:dyDescent="0.25">
      <c r="F26" s="43"/>
      <c r="G26" s="43"/>
      <c r="Q26" s="39"/>
      <c r="W26" s="36"/>
    </row>
    <row r="27" spans="1:35" s="20" customFormat="1" x14ac:dyDescent="0.25">
      <c r="F27" s="43"/>
      <c r="G27" s="43"/>
      <c r="Q27" s="39"/>
      <c r="W27" s="34"/>
    </row>
    <row r="28" spans="1:35" s="20" customFormat="1" x14ac:dyDescent="0.25">
      <c r="F28" s="43"/>
      <c r="G28" s="43"/>
      <c r="Q28" s="39"/>
      <c r="W28" s="32"/>
    </row>
    <row r="29" spans="1:35" s="20" customFormat="1" x14ac:dyDescent="0.25">
      <c r="F29" s="43"/>
      <c r="G29" s="43"/>
      <c r="Q29" s="39"/>
      <c r="W29" s="33"/>
    </row>
    <row r="30" spans="1:35" x14ac:dyDescent="0.25">
      <c r="W30" s="44"/>
    </row>
    <row r="31" spans="1:35" x14ac:dyDescent="0.25">
      <c r="W31" s="45"/>
    </row>
    <row r="32" spans="1:35" ht="94.5" x14ac:dyDescent="0.25">
      <c r="W32" s="30" t="s">
        <v>183</v>
      </c>
    </row>
  </sheetData>
  <protectedRanges>
    <protectedRange sqref="P5:P25 AG5:AI7 Q15:U15 R5:U7 R24:U24 S25:U25 S16:U23 S8:U14 R10 W5:W7 X5:Y25 Z5:Z14 Z23:Z24 Z19:Z21 W30:W31 W25 W27:W28 W13:W15 W22:W23 W20 AB5:AE7 AC8:AE8 AB9:AE21 AH8:AI8 AB23:AE25 AB22:AD22 AG9:AI25" name="Rango2"/>
  </protectedRanges>
  <mergeCells count="25">
    <mergeCell ref="L5:O5"/>
    <mergeCell ref="A4:O4"/>
    <mergeCell ref="I6:I7"/>
    <mergeCell ref="J6:J7"/>
    <mergeCell ref="A5:A7"/>
    <mergeCell ref="F5:F7"/>
    <mergeCell ref="H5:H7"/>
    <mergeCell ref="E5:E7"/>
    <mergeCell ref="D5:D7"/>
    <mergeCell ref="I5:J5"/>
    <mergeCell ref="K5:K7"/>
    <mergeCell ref="B5:B7"/>
    <mergeCell ref="C5:C7"/>
    <mergeCell ref="G5:G7"/>
    <mergeCell ref="A8:A25"/>
    <mergeCell ref="B8:B25"/>
    <mergeCell ref="C8:C10"/>
    <mergeCell ref="C11:C24"/>
    <mergeCell ref="K8:K10"/>
    <mergeCell ref="K11:K24"/>
    <mergeCell ref="P5:AI5"/>
    <mergeCell ref="P6:T6"/>
    <mergeCell ref="U6:Y6"/>
    <mergeCell ref="Z6:AD6"/>
    <mergeCell ref="AE6:AI6"/>
  </mergeCells>
  <dataValidations count="3">
    <dataValidation type="list" allowBlank="1" showInputMessage="1" showErrorMessage="1" sqref="S8:S25 X8:X25 AC8:AC25 AH8:AH25">
      <formula1>"SI,NO"</formula1>
    </dataValidation>
    <dataValidation type="textLength" allowBlank="1" showInputMessage="1" showErrorMessage="1" sqref="AI8:AI25 T8:T25 AD8:AD25 Y8:Y25 AB14 AB9:AB12 AB17:AB24 AG9:AG10 AG18 AG24 AG20:AG21">
      <formula1>600</formula1>
      <formula2>8000</formula2>
    </dataValidation>
    <dataValidation type="textLength" allowBlank="1" showInputMessage="1" showErrorMessage="1" sqref="Q15 W27 R10 R24 W30 AG14 AG12 AG19 AG23">
      <formula1>600</formula1>
      <formula2>5000</formula2>
    </dataValidation>
  </dataValidations>
  <pageMargins left="0.7" right="0.7" top="0.75" bottom="0.75" header="0.3" footer="0.3"/>
  <pageSetup scale="27"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8"/>
  <sheetViews>
    <sheetView workbookViewId="0">
      <selection activeCell="B1" sqref="B1:B18"/>
    </sheetView>
  </sheetViews>
  <sheetFormatPr baseColWidth="10" defaultRowHeight="12.75" x14ac:dyDescent="0.2"/>
  <sheetData>
    <row r="1" spans="2:2" ht="409.5" x14ac:dyDescent="0.2">
      <c r="B1" s="46" t="s">
        <v>162</v>
      </c>
    </row>
    <row r="2" spans="2:2" ht="318.75" x14ac:dyDescent="0.2">
      <c r="B2" s="46" t="s">
        <v>156</v>
      </c>
    </row>
    <row r="3" spans="2:2" ht="409.5" x14ac:dyDescent="0.2">
      <c r="B3" s="46" t="s">
        <v>157</v>
      </c>
    </row>
    <row r="4" spans="2:2" ht="409.5" x14ac:dyDescent="0.2">
      <c r="B4" s="46" t="s">
        <v>158</v>
      </c>
    </row>
    <row r="5" spans="2:2" ht="409.5" x14ac:dyDescent="0.2">
      <c r="B5" s="46" t="s">
        <v>159</v>
      </c>
    </row>
    <row r="6" spans="2:2" ht="255" x14ac:dyDescent="0.2">
      <c r="B6" s="46" t="s">
        <v>163</v>
      </c>
    </row>
    <row r="7" spans="2:2" ht="216.75" x14ac:dyDescent="0.2">
      <c r="B7" s="46" t="s">
        <v>155</v>
      </c>
    </row>
    <row r="8" spans="2:2" ht="216.75" x14ac:dyDescent="0.2">
      <c r="B8" s="46" t="s">
        <v>164</v>
      </c>
    </row>
    <row r="9" spans="2:2" ht="409.5" x14ac:dyDescent="0.2">
      <c r="B9" s="46" t="s">
        <v>160</v>
      </c>
    </row>
    <row r="10" spans="2:2" ht="409.5" x14ac:dyDescent="0.2">
      <c r="B10" s="46" t="s">
        <v>161</v>
      </c>
    </row>
    <row r="11" spans="2:2" ht="409.5" x14ac:dyDescent="0.2">
      <c r="B11" s="46" t="s">
        <v>166</v>
      </c>
    </row>
    <row r="12" spans="2:2" ht="409.5" x14ac:dyDescent="0.2">
      <c r="B12" s="46" t="s">
        <v>167</v>
      </c>
    </row>
    <row r="13" spans="2:2" ht="216.75" x14ac:dyDescent="0.2">
      <c r="B13" s="32" t="s">
        <v>164</v>
      </c>
    </row>
    <row r="14" spans="2:2" ht="15.75" x14ac:dyDescent="0.25">
      <c r="B14" s="20"/>
    </row>
    <row r="15" spans="2:2" ht="409.5" x14ac:dyDescent="0.2">
      <c r="B15" s="32" t="s">
        <v>160</v>
      </c>
    </row>
    <row r="16" spans="2:2" ht="409.5" x14ac:dyDescent="0.2">
      <c r="B16" s="32" t="s">
        <v>161</v>
      </c>
    </row>
    <row r="17" spans="2:2" ht="409.5" x14ac:dyDescent="0.2">
      <c r="B17" s="32" t="s">
        <v>166</v>
      </c>
    </row>
    <row r="18" spans="2:2" ht="409.5" x14ac:dyDescent="0.2">
      <c r="B18" s="32" t="s">
        <v>165</v>
      </c>
    </row>
  </sheetData>
  <protectedRanges>
    <protectedRange sqref="B18 B6:B8 B15:B16 B13" name="Rango2"/>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zoomScaleNormal="100" zoomScaleSheetLayoutView="100" workbookViewId="0">
      <selection activeCell="B2" sqref="B2:H32"/>
    </sheetView>
  </sheetViews>
  <sheetFormatPr baseColWidth="10" defaultColWidth="11.42578125" defaultRowHeight="12.75" x14ac:dyDescent="0.2"/>
  <cols>
    <col min="1" max="1" width="5" customWidth="1"/>
    <col min="9" max="9" width="5" customWidth="1"/>
  </cols>
  <sheetData>
    <row r="1" spans="2:9" ht="13.5" thickBot="1" x14ac:dyDescent="0.25"/>
    <row r="2" spans="2:9" x14ac:dyDescent="0.2">
      <c r="B2" s="118" t="s">
        <v>87</v>
      </c>
      <c r="C2" s="119"/>
      <c r="D2" s="119"/>
      <c r="E2" s="119"/>
      <c r="F2" s="119"/>
      <c r="G2" s="119"/>
      <c r="H2" s="120"/>
      <c r="I2" s="16"/>
    </row>
    <row r="3" spans="2:9" x14ac:dyDescent="0.2">
      <c r="B3" s="121"/>
      <c r="C3" s="122"/>
      <c r="D3" s="122"/>
      <c r="E3" s="122"/>
      <c r="F3" s="122"/>
      <c r="G3" s="122"/>
      <c r="H3" s="123"/>
      <c r="I3" s="16"/>
    </row>
    <row r="4" spans="2:9" x14ac:dyDescent="0.2">
      <c r="B4" s="121"/>
      <c r="C4" s="122"/>
      <c r="D4" s="122"/>
      <c r="E4" s="122"/>
      <c r="F4" s="122"/>
      <c r="G4" s="122"/>
      <c r="H4" s="123"/>
      <c r="I4" s="16"/>
    </row>
    <row r="5" spans="2:9" x14ac:dyDescent="0.2">
      <c r="B5" s="121"/>
      <c r="C5" s="122"/>
      <c r="D5" s="122"/>
      <c r="E5" s="122"/>
      <c r="F5" s="122"/>
      <c r="G5" s="122"/>
      <c r="H5" s="123"/>
      <c r="I5" s="16"/>
    </row>
    <row r="6" spans="2:9" x14ac:dyDescent="0.2">
      <c r="B6" s="121"/>
      <c r="C6" s="122"/>
      <c r="D6" s="122"/>
      <c r="E6" s="122"/>
      <c r="F6" s="122"/>
      <c r="G6" s="122"/>
      <c r="H6" s="123"/>
      <c r="I6" s="16"/>
    </row>
    <row r="7" spans="2:9" x14ac:dyDescent="0.2">
      <c r="B7" s="121"/>
      <c r="C7" s="122"/>
      <c r="D7" s="122"/>
      <c r="E7" s="122"/>
      <c r="F7" s="122"/>
      <c r="G7" s="122"/>
      <c r="H7" s="123"/>
      <c r="I7" s="16"/>
    </row>
    <row r="8" spans="2:9" x14ac:dyDescent="0.2">
      <c r="B8" s="121"/>
      <c r="C8" s="122"/>
      <c r="D8" s="122"/>
      <c r="E8" s="122"/>
      <c r="F8" s="122"/>
      <c r="G8" s="122"/>
      <c r="H8" s="123"/>
      <c r="I8" s="16"/>
    </row>
    <row r="9" spans="2:9" x14ac:dyDescent="0.2">
      <c r="B9" s="121"/>
      <c r="C9" s="122"/>
      <c r="D9" s="122"/>
      <c r="E9" s="122"/>
      <c r="F9" s="122"/>
      <c r="G9" s="122"/>
      <c r="H9" s="123"/>
      <c r="I9" s="16"/>
    </row>
    <row r="10" spans="2:9" x14ac:dyDescent="0.2">
      <c r="B10" s="121"/>
      <c r="C10" s="122"/>
      <c r="D10" s="122"/>
      <c r="E10" s="122"/>
      <c r="F10" s="122"/>
      <c r="G10" s="122"/>
      <c r="H10" s="123"/>
      <c r="I10" s="16"/>
    </row>
    <row r="11" spans="2:9" x14ac:dyDescent="0.2">
      <c r="B11" s="121"/>
      <c r="C11" s="122"/>
      <c r="D11" s="122"/>
      <c r="E11" s="122"/>
      <c r="F11" s="122"/>
      <c r="G11" s="122"/>
      <c r="H11" s="123"/>
      <c r="I11" s="16"/>
    </row>
    <row r="12" spans="2:9" x14ac:dyDescent="0.2">
      <c r="B12" s="121"/>
      <c r="C12" s="122"/>
      <c r="D12" s="122"/>
      <c r="E12" s="122"/>
      <c r="F12" s="122"/>
      <c r="G12" s="122"/>
      <c r="H12" s="123"/>
      <c r="I12" s="16"/>
    </row>
    <row r="13" spans="2:9" x14ac:dyDescent="0.2">
      <c r="B13" s="121"/>
      <c r="C13" s="122"/>
      <c r="D13" s="122"/>
      <c r="E13" s="122"/>
      <c r="F13" s="122"/>
      <c r="G13" s="122"/>
      <c r="H13" s="123"/>
      <c r="I13" s="16"/>
    </row>
    <row r="14" spans="2:9" x14ac:dyDescent="0.2">
      <c r="B14" s="121"/>
      <c r="C14" s="122"/>
      <c r="D14" s="122"/>
      <c r="E14" s="122"/>
      <c r="F14" s="122"/>
      <c r="G14" s="122"/>
      <c r="H14" s="123"/>
      <c r="I14" s="16"/>
    </row>
    <row r="15" spans="2:9" x14ac:dyDescent="0.2">
      <c r="B15" s="121"/>
      <c r="C15" s="122"/>
      <c r="D15" s="122"/>
      <c r="E15" s="122"/>
      <c r="F15" s="122"/>
      <c r="G15" s="122"/>
      <c r="H15" s="123"/>
      <c r="I15" s="16"/>
    </row>
    <row r="16" spans="2:9" x14ac:dyDescent="0.2">
      <c r="B16" s="121"/>
      <c r="C16" s="122"/>
      <c r="D16" s="122"/>
      <c r="E16" s="122"/>
      <c r="F16" s="122"/>
      <c r="G16" s="122"/>
      <c r="H16" s="123"/>
      <c r="I16" s="16"/>
    </row>
    <row r="17" spans="2:9" x14ac:dyDescent="0.2">
      <c r="B17" s="121"/>
      <c r="C17" s="122"/>
      <c r="D17" s="122"/>
      <c r="E17" s="122"/>
      <c r="F17" s="122"/>
      <c r="G17" s="122"/>
      <c r="H17" s="123"/>
      <c r="I17" s="16"/>
    </row>
    <row r="18" spans="2:9" x14ac:dyDescent="0.2">
      <c r="B18" s="121"/>
      <c r="C18" s="122"/>
      <c r="D18" s="122"/>
      <c r="E18" s="122"/>
      <c r="F18" s="122"/>
      <c r="G18" s="122"/>
      <c r="H18" s="123"/>
      <c r="I18" s="16"/>
    </row>
    <row r="19" spans="2:9" x14ac:dyDescent="0.2">
      <c r="B19" s="121"/>
      <c r="C19" s="122"/>
      <c r="D19" s="122"/>
      <c r="E19" s="122"/>
      <c r="F19" s="122"/>
      <c r="G19" s="122"/>
      <c r="H19" s="123"/>
      <c r="I19" s="16"/>
    </row>
    <row r="20" spans="2:9" x14ac:dyDescent="0.2">
      <c r="B20" s="121"/>
      <c r="C20" s="122"/>
      <c r="D20" s="122"/>
      <c r="E20" s="122"/>
      <c r="F20" s="122"/>
      <c r="G20" s="122"/>
      <c r="H20" s="123"/>
      <c r="I20" s="16"/>
    </row>
    <row r="21" spans="2:9" x14ac:dyDescent="0.2">
      <c r="B21" s="121"/>
      <c r="C21" s="122"/>
      <c r="D21" s="122"/>
      <c r="E21" s="122"/>
      <c r="F21" s="122"/>
      <c r="G21" s="122"/>
      <c r="H21" s="123"/>
      <c r="I21" s="16"/>
    </row>
    <row r="22" spans="2:9" x14ac:dyDescent="0.2">
      <c r="B22" s="121"/>
      <c r="C22" s="122"/>
      <c r="D22" s="122"/>
      <c r="E22" s="122"/>
      <c r="F22" s="122"/>
      <c r="G22" s="122"/>
      <c r="H22" s="123"/>
      <c r="I22" s="16"/>
    </row>
    <row r="23" spans="2:9" x14ac:dyDescent="0.2">
      <c r="B23" s="121"/>
      <c r="C23" s="122"/>
      <c r="D23" s="122"/>
      <c r="E23" s="122"/>
      <c r="F23" s="122"/>
      <c r="G23" s="122"/>
      <c r="H23" s="123"/>
      <c r="I23" s="16"/>
    </row>
    <row r="24" spans="2:9" x14ac:dyDescent="0.2">
      <c r="B24" s="121"/>
      <c r="C24" s="122"/>
      <c r="D24" s="122"/>
      <c r="E24" s="122"/>
      <c r="F24" s="122"/>
      <c r="G24" s="122"/>
      <c r="H24" s="123"/>
      <c r="I24" s="16"/>
    </row>
    <row r="25" spans="2:9" x14ac:dyDescent="0.2">
      <c r="B25" s="121"/>
      <c r="C25" s="122"/>
      <c r="D25" s="122"/>
      <c r="E25" s="122"/>
      <c r="F25" s="122"/>
      <c r="G25" s="122"/>
      <c r="H25" s="123"/>
      <c r="I25" s="16"/>
    </row>
    <row r="26" spans="2:9" x14ac:dyDescent="0.2">
      <c r="B26" s="121"/>
      <c r="C26" s="122"/>
      <c r="D26" s="122"/>
      <c r="E26" s="122"/>
      <c r="F26" s="122"/>
      <c r="G26" s="122"/>
      <c r="H26" s="123"/>
      <c r="I26" s="16"/>
    </row>
    <row r="27" spans="2:9" x14ac:dyDescent="0.2">
      <c r="B27" s="121"/>
      <c r="C27" s="122"/>
      <c r="D27" s="122"/>
      <c r="E27" s="122"/>
      <c r="F27" s="122"/>
      <c r="G27" s="122"/>
      <c r="H27" s="123"/>
      <c r="I27" s="16"/>
    </row>
    <row r="28" spans="2:9" x14ac:dyDescent="0.2">
      <c r="B28" s="121"/>
      <c r="C28" s="122"/>
      <c r="D28" s="122"/>
      <c r="E28" s="122"/>
      <c r="F28" s="122"/>
      <c r="G28" s="122"/>
      <c r="H28" s="123"/>
      <c r="I28" s="16"/>
    </row>
    <row r="29" spans="2:9" x14ac:dyDescent="0.2">
      <c r="B29" s="121"/>
      <c r="C29" s="122"/>
      <c r="D29" s="122"/>
      <c r="E29" s="122"/>
      <c r="F29" s="122"/>
      <c r="G29" s="122"/>
      <c r="H29" s="123"/>
      <c r="I29" s="16"/>
    </row>
    <row r="30" spans="2:9" x14ac:dyDescent="0.2">
      <c r="B30" s="121"/>
      <c r="C30" s="122"/>
      <c r="D30" s="122"/>
      <c r="E30" s="122"/>
      <c r="F30" s="122"/>
      <c r="G30" s="122"/>
      <c r="H30" s="123"/>
      <c r="I30" s="16"/>
    </row>
    <row r="31" spans="2:9" x14ac:dyDescent="0.2">
      <c r="B31" s="121"/>
      <c r="C31" s="122"/>
      <c r="D31" s="122"/>
      <c r="E31" s="122"/>
      <c r="F31" s="122"/>
      <c r="G31" s="122"/>
      <c r="H31" s="123"/>
      <c r="I31" s="16"/>
    </row>
    <row r="32" spans="2:9" ht="13.5" thickBot="1" x14ac:dyDescent="0.25">
      <c r="B32" s="124"/>
      <c r="C32" s="125"/>
      <c r="D32" s="125"/>
      <c r="E32" s="125"/>
      <c r="F32" s="125"/>
      <c r="G32" s="125"/>
      <c r="H32" s="126"/>
      <c r="I32" s="16"/>
    </row>
  </sheetData>
  <mergeCells count="1">
    <mergeCell ref="B2:H32"/>
  </mergeCell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31" t="s">
        <v>88</v>
      </c>
      <c r="B1" s="130" t="s">
        <v>89</v>
      </c>
      <c r="C1" s="131" t="s">
        <v>90</v>
      </c>
      <c r="D1" s="131" t="s">
        <v>91</v>
      </c>
      <c r="E1" s="131" t="s">
        <v>92</v>
      </c>
      <c r="F1" s="131" t="s">
        <v>93</v>
      </c>
      <c r="G1" s="131" t="s">
        <v>94</v>
      </c>
      <c r="H1" s="130" t="s">
        <v>95</v>
      </c>
      <c r="I1" s="127" t="s">
        <v>96</v>
      </c>
      <c r="J1" s="129"/>
      <c r="K1" s="127" t="s">
        <v>97</v>
      </c>
      <c r="L1" s="128"/>
      <c r="M1" s="128"/>
      <c r="N1" s="128"/>
      <c r="O1" s="129"/>
    </row>
    <row r="2" spans="1:15" ht="90" x14ac:dyDescent="0.2">
      <c r="A2" s="132"/>
      <c r="B2" s="130"/>
      <c r="C2" s="132"/>
      <c r="D2" s="132"/>
      <c r="E2" s="132"/>
      <c r="F2" s="132"/>
      <c r="G2" s="132"/>
      <c r="H2" s="130"/>
      <c r="I2" s="28" t="s">
        <v>98</v>
      </c>
      <c r="J2" s="28" t="s">
        <v>99</v>
      </c>
      <c r="K2" s="1" t="s">
        <v>100</v>
      </c>
      <c r="L2" s="1" t="s">
        <v>101</v>
      </c>
      <c r="M2" s="2" t="s">
        <v>102</v>
      </c>
      <c r="N2" s="1" t="s">
        <v>103</v>
      </c>
      <c r="O2" s="28" t="s">
        <v>104</v>
      </c>
    </row>
    <row r="3" spans="1:15" ht="12.75" customHeight="1" x14ac:dyDescent="0.2">
      <c r="A3" s="6" t="s">
        <v>105</v>
      </c>
      <c r="B3" t="s">
        <v>106</v>
      </c>
      <c r="M3" s="3" t="s">
        <v>107</v>
      </c>
    </row>
    <row r="4" spans="1:15" ht="12.75" customHeight="1" x14ac:dyDescent="0.2">
      <c r="A4" s="6" t="s">
        <v>108</v>
      </c>
      <c r="B4" t="s">
        <v>109</v>
      </c>
      <c r="M4" s="4" t="s">
        <v>110</v>
      </c>
    </row>
    <row r="5" spans="1:15" ht="12.75" customHeight="1" x14ac:dyDescent="0.2">
      <c r="A5" s="6" t="s">
        <v>111</v>
      </c>
      <c r="B5" t="s">
        <v>112</v>
      </c>
      <c r="M5" s="5" t="s">
        <v>113</v>
      </c>
    </row>
    <row r="6" spans="1:15" ht="12.75" customHeight="1" x14ac:dyDescent="0.2">
      <c r="A6" s="6" t="s">
        <v>114</v>
      </c>
      <c r="B6" t="s">
        <v>115</v>
      </c>
      <c r="M6" s="4" t="s">
        <v>116</v>
      </c>
    </row>
    <row r="7" spans="1:15" ht="12.75" customHeight="1" x14ac:dyDescent="0.2">
      <c r="A7" s="6" t="s">
        <v>117</v>
      </c>
      <c r="M7" s="5" t="s">
        <v>118</v>
      </c>
    </row>
    <row r="8" spans="1:15" ht="12.75" customHeight="1" x14ac:dyDescent="0.2">
      <c r="A8" s="6" t="s">
        <v>119</v>
      </c>
      <c r="M8" s="4" t="s">
        <v>120</v>
      </c>
    </row>
    <row r="9" spans="1:15" ht="12.75" customHeight="1" x14ac:dyDescent="0.2">
      <c r="A9" s="6" t="s">
        <v>121</v>
      </c>
      <c r="M9" s="5" t="s">
        <v>122</v>
      </c>
    </row>
    <row r="10" spans="1:15" ht="12.75" customHeight="1" x14ac:dyDescent="0.2">
      <c r="M10" s="4" t="s">
        <v>123</v>
      </c>
    </row>
    <row r="11" spans="1:15" ht="12.75" customHeight="1" x14ac:dyDescent="0.2">
      <c r="M11" s="5" t="s">
        <v>124</v>
      </c>
    </row>
    <row r="12" spans="1:15" ht="12.75" customHeight="1" x14ac:dyDescent="0.2">
      <c r="M12" s="4" t="s">
        <v>125</v>
      </c>
    </row>
    <row r="13" spans="1:15" ht="12.75" customHeight="1" x14ac:dyDescent="0.2">
      <c r="M13" s="5" t="s">
        <v>126</v>
      </c>
    </row>
    <row r="14" spans="1:15" ht="12.75" customHeight="1" x14ac:dyDescent="0.2">
      <c r="M14" s="4" t="s">
        <v>127</v>
      </c>
    </row>
    <row r="15" spans="1:15" ht="12.75" customHeight="1" x14ac:dyDescent="0.2">
      <c r="M15" s="5" t="s">
        <v>128</v>
      </c>
    </row>
    <row r="16" spans="1:15" ht="12.75" customHeight="1" x14ac:dyDescent="0.2">
      <c r="M16" s="4" t="s">
        <v>129</v>
      </c>
    </row>
    <row r="17" spans="13:13" ht="12.75" customHeight="1" x14ac:dyDescent="0.2">
      <c r="M17" s="5" t="s">
        <v>130</v>
      </c>
    </row>
    <row r="18" spans="13:13" ht="12.75" customHeight="1" x14ac:dyDescent="0.2">
      <c r="M18" s="5" t="s">
        <v>131</v>
      </c>
    </row>
    <row r="19" spans="13:13" ht="12.75" customHeight="1" x14ac:dyDescent="0.2">
      <c r="M19" s="4" t="s">
        <v>132</v>
      </c>
    </row>
    <row r="20" spans="13:13" ht="12.75" customHeight="1" x14ac:dyDescent="0.2">
      <c r="M20" s="5" t="s">
        <v>133</v>
      </c>
    </row>
    <row r="21" spans="13:13" ht="12.75" customHeight="1" x14ac:dyDescent="0.2">
      <c r="M21" s="4" t="s">
        <v>134</v>
      </c>
    </row>
    <row r="22" spans="13:13" ht="12.75" customHeight="1" x14ac:dyDescent="0.2">
      <c r="M22" s="5" t="s">
        <v>135</v>
      </c>
    </row>
    <row r="23" spans="13:13" ht="12.75" customHeight="1" x14ac:dyDescent="0.2">
      <c r="M23" s="4" t="s">
        <v>136</v>
      </c>
    </row>
    <row r="24" spans="13:13" ht="12.75" customHeight="1" x14ac:dyDescent="0.2">
      <c r="M24" s="5" t="s">
        <v>137</v>
      </c>
    </row>
    <row r="25" spans="13:13" ht="12.75" customHeight="1" x14ac:dyDescent="0.2">
      <c r="M25" s="4" t="s">
        <v>138</v>
      </c>
    </row>
    <row r="26" spans="13:13" ht="12.75" customHeight="1" x14ac:dyDescent="0.2">
      <c r="M26" s="5" t="s">
        <v>139</v>
      </c>
    </row>
    <row r="27" spans="13:13" ht="12.75" customHeight="1" x14ac:dyDescent="0.2">
      <c r="M27" s="4" t="s">
        <v>140</v>
      </c>
    </row>
    <row r="28" spans="13:13" ht="12.75" customHeight="1" x14ac:dyDescent="0.2">
      <c r="M28" s="5" t="s">
        <v>141</v>
      </c>
    </row>
    <row r="29" spans="13:13" ht="12.75" customHeight="1" x14ac:dyDescent="0.2">
      <c r="M29" s="4" t="s">
        <v>142</v>
      </c>
    </row>
    <row r="30" spans="13:13" ht="12.75" customHeight="1" x14ac:dyDescent="0.2">
      <c r="M30" s="4" t="s">
        <v>143</v>
      </c>
    </row>
    <row r="31" spans="13:13" ht="12.75" customHeight="1" x14ac:dyDescent="0.2">
      <c r="M31" s="5" t="s">
        <v>144</v>
      </c>
    </row>
    <row r="32" spans="13:13" ht="12.75" customHeight="1" x14ac:dyDescent="0.2">
      <c r="M32" s="4" t="s">
        <v>145</v>
      </c>
    </row>
    <row r="33" spans="13:13" ht="12.75" customHeight="1" x14ac:dyDescent="0.2">
      <c r="M33" s="5" t="s">
        <v>146</v>
      </c>
    </row>
    <row r="34" spans="13:13" ht="12.75" customHeight="1" x14ac:dyDescent="0.2">
      <c r="M34" s="4" t="s">
        <v>147</v>
      </c>
    </row>
    <row r="35" spans="13:13" ht="12.75" customHeight="1" x14ac:dyDescent="0.2">
      <c r="M35" s="5" t="s">
        <v>148</v>
      </c>
    </row>
    <row r="36" spans="13:13" ht="12.75" customHeight="1" x14ac:dyDescent="0.2">
      <c r="M36" s="4" t="s">
        <v>149</v>
      </c>
    </row>
    <row r="37" spans="13:13" ht="12.75" customHeight="1" x14ac:dyDescent="0.2">
      <c r="M37" s="5" t="s">
        <v>150</v>
      </c>
    </row>
    <row r="38" spans="13:13" ht="12.75" customHeight="1" x14ac:dyDescent="0.2">
      <c r="M38" s="4" t="s">
        <v>151</v>
      </c>
    </row>
    <row r="39" spans="13:13" ht="12.75" customHeight="1" x14ac:dyDescent="0.2">
      <c r="M39" s="5" t="s">
        <v>152</v>
      </c>
    </row>
    <row r="40" spans="13:13" ht="12.75" customHeight="1" x14ac:dyDescent="0.2"/>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53396A498AE23448A9E178A616BB17C" ma:contentTypeVersion="9" ma:contentTypeDescription="Crear nuevo documento." ma:contentTypeScope="" ma:versionID="fe4688bdbeb44ac8e0ab66594bea9f15">
  <xsd:schema xmlns:xsd="http://www.w3.org/2001/XMLSchema" xmlns:xs="http://www.w3.org/2001/XMLSchema" xmlns:p="http://schemas.microsoft.com/office/2006/metadata/properties" xmlns:ns3="842137ae-4061-4ed6-b62f-fa083a0e113c" xmlns:ns4="a3211c40-c641-46ea-8e65-f4b5187af855" targetNamespace="http://schemas.microsoft.com/office/2006/metadata/properties" ma:root="true" ma:fieldsID="43e411ffb6ceb05d37599f134bb4a89a" ns3:_="" ns4:_="">
    <xsd:import namespace="842137ae-4061-4ed6-b62f-fa083a0e113c"/>
    <xsd:import namespace="a3211c40-c641-46ea-8e65-f4b5187af85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137ae-4061-4ed6-b62f-fa083a0e1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3211c40-c641-46ea-8e65-f4b5187af85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FBBB213D-F719-458E-B5A1-2F3F1BE5C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137ae-4061-4ed6-b62f-fa083a0e113c"/>
    <ds:schemaRef ds:uri="a3211c40-c641-46ea-8e65-f4b5187af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2F8411-93EC-4201-A614-F2C25C7AFA34}">
  <ds:schemaRefs>
    <ds:schemaRef ds:uri="http://www.w3.org/XML/1998/namespace"/>
    <ds:schemaRef ds:uri="http://purl.org/dc/terms/"/>
    <ds:schemaRef ds:uri="http://purl.org/dc/dcmitype/"/>
    <ds:schemaRef ds:uri="a3211c40-c641-46ea-8e65-f4b5187af855"/>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42137ae-4061-4ed6-b62f-fa083a0e113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Formulación</vt:lpstr>
      <vt:lpstr>Hoja1</vt:lpstr>
      <vt:lpstr>Convenciones</vt:lpstr>
      <vt:lpstr>Categorías</vt:lpstr>
      <vt:lpstr>Convenciones!Área_de_impresión</vt:lpstr>
      <vt:lpstr>Formulación!Área_de_impresión</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HP</cp:lastModifiedBy>
  <cp:revision/>
  <dcterms:created xsi:type="dcterms:W3CDTF">2008-08-05T17:06:18Z</dcterms:created>
  <dcterms:modified xsi:type="dcterms:W3CDTF">2021-01-21T12:51:26Z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0x010100E53396A498AE23448A9E178A616BB17C</vt:lpwstr>
  </property>
</Properties>
</file>